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1"/>
  </bookViews>
  <sheets>
    <sheet name="ฟอร์ม10 สรุปคะแนน5ส+ (1-2563)" sheetId="1" r:id="rId1"/>
    <sheet name="สรุปคะแนนครั้งที่ 1-2563" sheetId="2" r:id="rId2"/>
  </sheets>
  <definedNames/>
  <calcPr fullCalcOnLoad="1"/>
</workbook>
</file>

<file path=xl/sharedStrings.xml><?xml version="1.0" encoding="utf-8"?>
<sst xmlns="http://schemas.openxmlformats.org/spreadsheetml/2006/main" count="1046" uniqueCount="176">
  <si>
    <r>
      <t>แบบฟอร์มสรุปคะแนนและข้อเสนอแนะในการตรวจติดตามกิจกรรม 5ส</t>
    </r>
    <r>
      <rPr>
        <b/>
        <vertAlign val="superscript"/>
        <sz val="14"/>
        <color indexed="8"/>
        <rFont val="TH SarabunPSK"/>
        <family val="2"/>
      </rPr>
      <t xml:space="preserve">+ </t>
    </r>
    <r>
      <rPr>
        <b/>
        <sz val="14"/>
        <color indexed="8"/>
        <rFont val="TH SarabunPSK"/>
        <family val="2"/>
      </rPr>
      <t xml:space="preserve"> มหาวิทยาลัยเทคโนโลยีราชมงคลศรีวิชัย</t>
    </r>
  </si>
  <si>
    <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b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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  <r>
      <rPr>
        <sz val="7"/>
        <color indexed="8"/>
        <rFont val="TH SarabunPSK"/>
        <family val="2"/>
      </rPr>
      <t xml:space="preserve">  </t>
    </r>
    <r>
      <rPr>
        <sz val="7"/>
        <color indexed="8"/>
        <rFont val="Wingdings 2"/>
        <family val="1"/>
      </rPr>
      <t>a</t>
    </r>
  </si>
  <si>
    <t>ประเภทพื้นที่</t>
  </si>
  <si>
    <t>1) สำนักงาน</t>
  </si>
  <si>
    <t>2) ห้องพักอาจารย์</t>
  </si>
  <si>
    <t>3) ห้องเรียน</t>
  </si>
  <si>
    <t>สรุปผลคะแนน 5ส พื้นฐาน</t>
  </si>
  <si>
    <t>สะสาง</t>
  </si>
  <si>
    <t>สะดวก</t>
  </si>
  <si>
    <t>สะอาด</t>
  </si>
  <si>
    <t>สุขลักษณะ</t>
  </si>
  <si>
    <t>สร้างนิสัย</t>
  </si>
  <si>
    <t>รวม</t>
  </si>
  <si>
    <t>คะแนนที่ได้/คะแนนเต็ม</t>
  </si>
  <si>
    <t>ส6 : สร้างสรรค์ / นวัตกรรม “การสร้างสรรค์/นวัตกรรม/ปรับปรุงพัฒนางานจากแนวปฏิบัติเดิม/ลดต้นทุน/มีแนวปฏิบัติที่ดี”</t>
  </si>
  <si>
    <r>
      <t xml:space="preserve">ส7 : สิ่งแวดล้อม / สวยงาม </t>
    </r>
    <r>
      <rPr>
        <b/>
        <i/>
        <sz val="14"/>
        <color indexed="8"/>
        <rFont val="TH SarabunPSK"/>
        <family val="2"/>
      </rPr>
      <t>“ มีความลงตัว / ยึดหลัก 1A3R ”</t>
    </r>
  </si>
  <si>
    <t>สรุปข้อเสนอแนะเพื่อการพัฒนา</t>
  </si>
  <si>
    <t>ข้อดีที่ค้นพบ</t>
  </si>
  <si>
    <t>ข้อเสนอแนะที่ควรปรับปรุง</t>
  </si>
  <si>
    <t>สรุปร้อยละของมาตรฐานพื้นที่ในการตรวจติดตามกิจกรรม 5ส+</t>
  </si>
  <si>
    <t>จำนวนพื้นที่ที่รับการตรวจประเมิน</t>
  </si>
  <si>
    <t>จำนวนพื้นที่ทั้งหมด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</si>
  <si>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: มาตรฐานการตรวจพื้นที่  กำหนด ณ ระดับความน่าเชื่อถืออยู่ที่ร้อยละ 80 ของจำนวนพื้นที่ทั้งหมด</t>
    </r>
  </si>
  <si>
    <t>ร้อยละของมาตรฐานพื้นที่แยกเป็นประเภท</t>
  </si>
  <si>
    <t>รวมพื้นที่/ร้อยละของมาตรฐานพื้นที่รวมทั้งหมด</t>
  </si>
  <si>
    <t>ชื่อประเภท/พื้นที่</t>
  </si>
  <si>
    <t>ชื่อห้อง....................................................................
(ระบุข้อเสนอแนะ)</t>
  </si>
  <si>
    <r>
      <t xml:space="preserve">ชื่อห้อง....................................................................
(ระบุข้อเสนอแนะ)
</t>
    </r>
    <r>
      <rPr>
        <b/>
        <sz val="14"/>
        <color indexed="8"/>
        <rFont val="TH SarabunPSK"/>
        <family val="2"/>
      </rPr>
      <t>แนวทางปรับปรุง/พัฒนา</t>
    </r>
    <r>
      <rPr>
        <sz val="14"/>
        <color indexed="8"/>
        <rFont val="TH SarabunPSK"/>
        <family val="2"/>
      </rPr>
      <t xml:space="preserve">
(ระบุข้อเสนอแนะ)</t>
    </r>
  </si>
  <si>
    <t>/</t>
  </si>
  <si>
    <t>ร้อยละ</t>
  </si>
  <si>
    <t>รวมคะแนน/ร้อยละ</t>
  </si>
  <si>
    <t>มีผลงานตามแนวคิด 1A3R และสภาพแวดล้อม ภูมิทัศน์สวยงาม ดังนี้    (โปรดระบุทุกประเภทพื้นที่ที่พบเจอ)…………………………………………….................…………......………………………………………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</si>
  <si>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</si>
  <si>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</si>
  <si>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มีผลงานสร้างสรรค์/นวัตกรรม  ดังนี้    (โปรดระบุทุกประเภทพื้นที่ที่พบเจอ)……………………………………………………………………………….…………….................…………......………………………………………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</si>
  <si>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: 1) กรุณาระบุห้องที่ท่านตรวจทุกห้อง ทุกพื้นที่</t>
    </r>
  </si>
  <si>
    <r>
      <t xml:space="preserve">               2) กรุณาระบุคะแนนที่ได้ในช่อง </t>
    </r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 xml:space="preserve">  สีเหลือง โดยคะแนนเต็มทางกองระบุให้แล้ว</t>
    </r>
  </si>
  <si>
    <t xml:space="preserve">               3) ไฟล์สรุปคะแนนนี้ระบุตัวอย่างการคำนวณไว้เพียง 1-2 ห้อง หากท่านตรวจมากกว่า 1-2 ห้องให้ท่านคัดลอกเพิ่มเซลแถวตามจำนวนห้องที่ท่านตรวจและให้ทวนสอบการคำนวณสูตรรวมใหม่</t>
  </si>
  <si>
    <r>
      <t>ชื่อหน่วยงาน</t>
    </r>
    <r>
      <rPr>
        <sz val="14"/>
        <color indexed="8"/>
        <rFont val="TH SarabunPSK"/>
        <family val="2"/>
      </rPr>
      <t xml:space="preserve"> .............คณะบริหารธุรกิจ....................................................................................................................................</t>
    </r>
  </si>
  <si>
    <t>3.1 ห้อง 06102</t>
  </si>
  <si>
    <t>3.2 ห้อง 06105</t>
  </si>
  <si>
    <t>3.5 ห้อง 06203</t>
  </si>
  <si>
    <t>3.6 ห้อง 06205</t>
  </si>
  <si>
    <t>ชื่อห้อง 
(ระบุข้อเสนอแนะ)</t>
  </si>
  <si>
    <t>สภาพแวดล้อมภายนอก - มีการสร้างตะแกรงเพื่อจัดเก็บขวดพลาสติกเพื่อไว้ Recicle ต่อไป</t>
  </si>
  <si>
    <t>1.1 สำนักงานคณบดี</t>
  </si>
  <si>
    <t>1.2 สำนักงานบัณฑิตศึกษา</t>
  </si>
  <si>
    <t>2.1 สาขาการบัญชี (06103, 06104)</t>
  </si>
  <si>
    <t>3.3 ห้อง 06201</t>
  </si>
  <si>
    <t>3.4 ห้อง 06202</t>
  </si>
  <si>
    <t>ห้องเรียน มีการนำขวดน้ำที่ไม่ใช้แล้ว มาประดิษฐ์เป็นกล่องใส่หมุดปักบอร์ด</t>
  </si>
  <si>
    <t>ชั้น 3, 4 ของอาคาร 63 มีการจัดประดับต้นไม้ และดอกไม้ปลอม เพื่อเพิ่มความสวยงามและเป็นการสร้างบรรยากาศให้ดูสดชื่น</t>
  </si>
  <si>
    <t>บริเวณบันไดทางขึ้น - ลง มีการจัดวางกระถางต้นพลูด่าง เพื่อเพิ่มความสวนงามให้กับพื้นที่</t>
  </si>
  <si>
    <t>2.4 สาขาการจัดการ (63301, 63302)</t>
  </si>
  <si>
    <t>2.5 สาขาการจัดการ (63401, 63402)</t>
  </si>
  <si>
    <t>4) สภาพแวดล้อม</t>
  </si>
  <si>
    <t>2.6 ห้องทำงานเจ้าหน้าที่สาขาการจัดการ (63410)</t>
  </si>
  <si>
    <t>ห้องสำนักงานคณบดี</t>
  </si>
  <si>
    <t>1. ควรมีตู้จัดเก็บเอกสารให้เพียงพอต่อทุกงาน และจัดเก็บให้เป็นหมวดหมู่ แบ่งแยกเอกสาร แยกฝ่ายให้ชัดเจน</t>
  </si>
  <si>
    <t>2. ควรมีแฟ้มจัดเก็บเอกสารในรูปแบบเดียวกัน สีเดียวกันหรือจะแยกปบ่งเป็นงานฯ เป็นฝ่าย และสันแฟ้มควรมีตัวอักษร และลำดับในแบบเดียวกันและจัดเรียงให้เรียบร้อย</t>
  </si>
  <si>
    <t>3. ไม่ควรมีอุปกรณืที่ไม่เกี่ยวข้องกับการทำงาน วางไว้บริเวณที่โต๊ะทำงาน ควรมีอยู่ของทุกสิ่งให้ชัดเจน</t>
  </si>
  <si>
    <t>4. ควรมีห้องจัดเก็บข้อสอบ โดยเป็นห้องศูนย์กลางของทุกสาขาทั้งคณะ</t>
  </si>
  <si>
    <t>5. ไม่ควรมีแฟ้มเอกสารหรือลังเอกสารวางบนพื้นและใต้โต๊ะ</t>
  </si>
  <si>
    <t>6. ปรับเปลี่ยนป้ายห้องให้เป็นปัจจุบัน เช่น งานประกันและการเงิน</t>
  </si>
  <si>
    <t>ลานจอดรถ อาคาร 63</t>
  </si>
  <si>
    <t>เช่น เก้าอี้ ไม้กวาด และที่โกยขยะ</t>
  </si>
  <si>
    <t xml:space="preserve">1. บริเวณลานจอด มีสิ่งของที่ไม่จำเป็นวางอยู่ภายในพื้นที่ </t>
  </si>
  <si>
    <t>2. อุปกรณ์ ดับเพลิง ยังขาดตารางการตรวจสอบ</t>
  </si>
  <si>
    <t>3. ทางข้างบันได ยังมีสิ่งขิงที่ไม่จำเป็นวางอยู่เป็นจำนวนมาก</t>
  </si>
  <si>
    <t>4. ทางบันไดยังมีคราบสกปรก มีคราบสกปรก</t>
  </si>
  <si>
    <t>พื้นที่สาขาการบัญชี</t>
  </si>
  <si>
    <t>พื้นที่สำนักงานคณบดี</t>
  </si>
  <si>
    <t>พื้นที่สำนักงานบัณฑิตศึกษา</t>
  </si>
  <si>
    <t>3. นางสาวสริตา  ชื่นชม</t>
  </si>
  <si>
    <t>พื้นที่สาขาการตลาด</t>
  </si>
  <si>
    <t>2. นายจตุพร  จิรันดร</t>
  </si>
  <si>
    <t>3. นายอานนท์  บัวศรี</t>
  </si>
  <si>
    <t>5. นางสาวปิยวรรณ  สะแร๊ะมุหมีน</t>
  </si>
  <si>
    <t>พื้นที่สาขาการจัดการ</t>
  </si>
  <si>
    <t>3. นางสาวพัชรี  เถาว์ถวิล</t>
  </si>
  <si>
    <t>4. นางสาวกิติต์ธัญญา  มานพสิน</t>
  </si>
  <si>
    <t>5. นางสาวน้ำทิพย์ สุขแก้ว</t>
  </si>
  <si>
    <t>รายชื่อคณะกรรมการตรวจติดตามกิจกรรม 5ส+ ประจำปีการศึกษา 2561</t>
  </si>
  <si>
    <t>ตารางแสดงผลคะแนนการตรวจติดตามกิจกรรม 5ส พลัส ครั้งที่1 ประจำปีการศึกษา 2561</t>
  </si>
  <si>
    <t>คณะบริหารธุรกิจ</t>
  </si>
  <si>
    <t>คะแนนที่ได้</t>
  </si>
  <si>
    <t>คะแนนเต็ม</t>
  </si>
  <si>
    <t>คิดเป็นร้อยละ</t>
  </si>
  <si>
    <t>พื้นที่</t>
  </si>
  <si>
    <t>สำนักงานคณบดี</t>
  </si>
  <si>
    <t>สำนักงานบัณฑิตศึกษา</t>
  </si>
  <si>
    <t>ห้องพักอาจารย์สาขาการบัญชี</t>
  </si>
  <si>
    <t>ห้องพักอาจารย์สาขาการตลาด</t>
  </si>
  <si>
    <t>2.3 สาขาระบบสารสนเทศ (51103)</t>
  </si>
  <si>
    <t>ห้องพักสาขาระบบสารสนเทศ</t>
  </si>
  <si>
    <t>ห้องทำงานเจ้าหน้าที่สาขาการจัดการ(63410)</t>
  </si>
  <si>
    <t>ห้องเรียน</t>
  </si>
  <si>
    <t>สภาพแวดล้อมภายในและภายนอก</t>
  </si>
  <si>
    <t>รวมคะแนนทั้งหมด/ร้อยละ</t>
  </si>
  <si>
    <r>
      <t xml:space="preserve">ชื่อห้อง 06201
-  ม่านหน้าต่างชำรุด, เก่า  และไม่เป็นระเบียบ
</t>
    </r>
    <r>
      <rPr>
        <b/>
        <sz val="14"/>
        <rFont val="TH SarabunPSK"/>
        <family val="2"/>
      </rPr>
      <t>แนวทางปรับปรุง/พัฒนา</t>
    </r>
    <r>
      <rPr>
        <sz val="14"/>
        <rFont val="TH SarabunPSK"/>
        <family val="2"/>
      </rPr>
      <t xml:space="preserve">
(ระบุข้อเสนอแนะ)
ชื่อห้อง 06202
- ไม่ควรวางเก้าอี้, โต๊ะ ชำรุดไว้หน้าห้องเรียน
ชื่อห้อง 06203
- ไม่ควรวางเก้าอี้ชำรุดไว้หน้าห้องเรียน
ชื่อห้อง 05101
- ยังมีฝุ่นภายในห้อง และมีหยากไย่บนมุมห้อง
- พื้นที่เก็บอุปกรณ์ไฟฟ้า ยังเก็บสายไฟต่อพ่วงไม่เรียบร้อย มีฝุ่น ไม่สะอาด สายไฟเกะกะไม่เรียบร้อย
</t>
    </r>
  </si>
  <si>
    <t>ห้องพักสาขาการจัดการ(63301,63302)</t>
  </si>
  <si>
    <t>ห้องพักสาขาการจัดการ (63401,63402)</t>
  </si>
  <si>
    <t>2.2 สาขาการตลาด (51104)</t>
  </si>
  <si>
    <t>1. นางสาวธิดาภัทร  อนุชาญ</t>
  </si>
  <si>
    <t>2. นางสาวเปมิกา  แป้นประดิษฐ์</t>
  </si>
  <si>
    <t>3. นายเมธี  จันทโร</t>
  </si>
  <si>
    <t>4. นางสาวประทุม  แก่นคง</t>
  </si>
  <si>
    <t>1. นางชวนพิศ  เจยาคม</t>
  </si>
  <si>
    <t>2. นางปิยวรรณ  มานะ</t>
  </si>
  <si>
    <t>4. นางวิไลพร  ฟุ้งเกียรติไพบูลย์</t>
  </si>
  <si>
    <t>1. นางสาวปรัศนีย์  กายพันธุ์</t>
  </si>
  <si>
    <t>2. นางสาววิริยา  ปิ่นสุวรรณ</t>
  </si>
  <si>
    <t>3. นางสาวศิราณี  สุนทรวิจิตร</t>
  </si>
  <si>
    <t>1. นางชิดชนก  มากเชื้อ</t>
  </si>
  <si>
    <t>4. นางณัฏฐนันท์  นิวาสวุฒิกิจ</t>
  </si>
  <si>
    <t>5. นางรัตดาวรรณ  แก้วสวัสดิ์</t>
  </si>
  <si>
    <t>1. นางสาวบุสรินทร์  คูนิอาจ</t>
  </si>
  <si>
    <t>2. นางนนลษร  บุญเลิศ</t>
  </si>
  <si>
    <t>6. นางสาวกานต์รวี  สงค์หนูนธินี</t>
  </si>
  <si>
    <t>7. นางสาวเสาวลักษณ์  ชัยกิจ</t>
  </si>
  <si>
    <t>8. นางสาวชาตยา  ลิ่มเจริญ</t>
  </si>
  <si>
    <t>3.7 ห้อง 51101</t>
  </si>
  <si>
    <t>3.8 ห้อง 63202</t>
  </si>
  <si>
    <t>3.9 ห้อง 63203</t>
  </si>
  <si>
    <t>3.10ห้อง 63204</t>
  </si>
  <si>
    <t>3.11 ห้อง 63208</t>
  </si>
  <si>
    <t>3.12 ห้อง 63209</t>
  </si>
  <si>
    <t>3.13 ห้อง 63210</t>
  </si>
  <si>
    <t>3.14 ห้อง 63211</t>
  </si>
  <si>
    <t>3.15 ห้อง 63303</t>
  </si>
  <si>
    <t>3.16 ห้อง 63305</t>
  </si>
  <si>
    <t>3.17 ห้อง 63306</t>
  </si>
  <si>
    <t>3.18 ห้อง 63307</t>
  </si>
  <si>
    <t>3.19 ห้อง 63308</t>
  </si>
  <si>
    <t>3.20 ห้อง 63309</t>
  </si>
  <si>
    <t>3.21 ห้อง 63310</t>
  </si>
  <si>
    <t>3.22 ห้อง 63403</t>
  </si>
  <si>
    <t>3.23 ห้อง 63404</t>
  </si>
  <si>
    <t>3.24 ห้อง 63405</t>
  </si>
  <si>
    <t>3.25 ห้อง 63406</t>
  </si>
  <si>
    <t>3.26 ห้อง 63407</t>
  </si>
  <si>
    <t>3.27 ห้อง 63408</t>
  </si>
  <si>
    <t>3.28 ห้อง 63409</t>
  </si>
  <si>
    <t>3.29 ห้องเรียนคอมพิวเตอร์ 63504</t>
  </si>
  <si>
    <t>3.30 ห้องเรียนคอมพิวเตอร์ 63505</t>
  </si>
  <si>
    <t>3.31 ห้องเรียนคอมพิวเตอร์ 63506</t>
  </si>
  <si>
    <t>3.32 ห้องเรียนคอมพิวเตอร์ 51202</t>
  </si>
  <si>
    <t>3.33 ห้องเรียนคอมพิวเตอร์ 51204</t>
  </si>
  <si>
    <t>3.34 ห้องเรียนคอมพิวเตอร์ 51302</t>
  </si>
  <si>
    <t>3.35 ห้องเรียนคอมพิวเตอร์ 51303</t>
  </si>
  <si>
    <r>
      <t>ครั้งที่ :</t>
    </r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þ</t>
    </r>
    <r>
      <rPr>
        <sz val="14"/>
        <color indexed="8"/>
        <rFont val="TH SarabunPSK"/>
        <family val="2"/>
      </rPr>
      <t xml:space="preserve"> 1/..2563.......    </t>
    </r>
    <r>
      <rPr>
        <sz val="14"/>
        <color indexed="8"/>
        <rFont val="Wingdings 2"/>
        <family val="1"/>
      </rPr>
      <t>£</t>
    </r>
    <r>
      <rPr>
        <sz val="14"/>
        <color indexed="8"/>
        <rFont val="TH SarabunPSK"/>
        <family val="2"/>
      </rPr>
      <t xml:space="preserve"> 2/.......................        </t>
    </r>
  </si>
  <si>
    <r>
      <t>วันที่ตรวจ :</t>
    </r>
    <r>
      <rPr>
        <sz val="14"/>
        <color indexed="8"/>
        <rFont val="TH SarabunPSK"/>
        <family val="2"/>
      </rPr>
      <t xml:space="preserve"> 9 /มิถุนายน / 2564</t>
    </r>
  </si>
  <si>
    <t>4.1 ภายในอาคาร 51</t>
  </si>
  <si>
    <t>4.2 ภายนอกอาคาร 51</t>
  </si>
  <si>
    <t>4.3 ภายในอาคาร 05</t>
  </si>
  <si>
    <t>4.4 ภายนอกอาคาร 05</t>
  </si>
  <si>
    <t>4.5 ภายในอาคาร 06</t>
  </si>
  <si>
    <t>4.6 ภายนอกอาคาร 06</t>
  </si>
  <si>
    <t>4.7 ภายในอาคาร 63</t>
  </si>
  <si>
    <t>4.8 ภายนอกอาคาร 63</t>
  </si>
  <si>
    <t>4.8.1 สวนหย่อม</t>
  </si>
  <si>
    <t>4.8.2 ลานจอดรถ</t>
  </si>
  <si>
    <t>4.7.1 ห้องน้ำ</t>
  </si>
  <si>
    <t>4.7.2 ห้องประชุม</t>
  </si>
  <si>
    <t>4.7.3 อุปกรณ์ดับเพลิง</t>
  </si>
  <si>
    <t>4.7.4 ทางเดิน</t>
  </si>
  <si>
    <t>4.6.1 สวนหย่อม</t>
  </si>
  <si>
    <t>4.5.2 ทางเดิน</t>
  </si>
  <si>
    <t>4.5.1 ห้องน้ำ</t>
  </si>
  <si>
    <t>4.4.1 สวนหย่อม</t>
  </si>
  <si>
    <t>4.3.3 ทางเดิน</t>
  </si>
  <si>
    <t>4.3.1 ห้องน้ำ</t>
  </si>
  <si>
    <t>4.2.2 ลานจอดรถ</t>
  </si>
  <si>
    <t>4.2.1 สวนหย่อม</t>
  </si>
  <si>
    <t>4.1.2 ทางเดิน</t>
  </si>
  <si>
    <t>4.1.1 ห้องน้ำ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</si>
</sst>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vertAlign val="superscript"/>
      <sz val="14"/>
      <color indexed="8"/>
      <name val="TH SarabunPSK"/>
      <family val="2"/>
    </font>
    <font>
      <sz val="7"/>
      <color indexed="8"/>
      <name val="Wingdings 2"/>
      <family val="1"/>
    </font>
    <font>
      <sz val="7"/>
      <color indexed="8"/>
      <name val="TH SarabunPSK"/>
      <family val="2"/>
    </font>
    <font>
      <sz val="14"/>
      <color indexed="8"/>
      <name val="Wingdings 2"/>
      <family val="1"/>
    </font>
    <font>
      <b/>
      <i/>
      <sz val="14"/>
      <color indexed="8"/>
      <name val="TH SarabunPSK"/>
      <family val="2"/>
    </font>
    <font>
      <sz val="14"/>
      <color indexed="8"/>
      <name val="Wingdings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TH SarabunPSK"/>
      <family val="2"/>
    </font>
    <font>
      <sz val="12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1"/>
      <name val="Calibri"/>
      <family val="2"/>
    </font>
    <font>
      <u val="single"/>
      <sz val="11.65"/>
      <color indexed="12"/>
      <name val="Tahoma"/>
      <family val="2"/>
    </font>
    <font>
      <u val="single"/>
      <sz val="11.65"/>
      <color indexed="20"/>
      <name val="Tahoma"/>
      <family val="2"/>
    </font>
    <font>
      <sz val="11"/>
      <color theme="0"/>
      <name val="Calibri"/>
      <family val="2"/>
    </font>
    <font>
      <u val="single"/>
      <sz val="11.65"/>
      <color theme="11"/>
      <name val="Tahoma"/>
      <family val="2"/>
    </font>
    <font>
      <u val="single"/>
      <sz val="11.65"/>
      <color theme="10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7"/>
      <color theme="1"/>
      <name val="Wingdings 2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22" borderId="3" applyNumberFormat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9" fillId="24" borderId="4" applyNumberFormat="0" applyAlignment="0" applyProtection="0"/>
    <xf numFmtId="0" fontId="50" fillId="25" borderId="0" applyNumberFormat="0" applyBorder="0" applyAlignment="0" applyProtection="0"/>
    <xf numFmtId="0" fontId="51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6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0" fontId="56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6" fillId="5" borderId="13" xfId="0" applyFont="1" applyFill="1" applyBorder="1" applyAlignment="1">
      <alignment horizontal="center" vertical="center" wrapText="1"/>
    </xf>
    <xf numFmtId="0" fontId="56" fillId="5" borderId="12" xfId="0" applyFont="1" applyFill="1" applyBorder="1" applyAlignment="1">
      <alignment horizontal="center" vertical="center" wrapText="1"/>
    </xf>
    <xf numFmtId="0" fontId="56" fillId="5" borderId="14" xfId="0" applyFont="1" applyFill="1" applyBorder="1" applyAlignment="1">
      <alignment horizontal="center" vertical="center" wrapText="1"/>
    </xf>
    <xf numFmtId="0" fontId="56" fillId="5" borderId="15" xfId="0" applyFont="1" applyFill="1" applyBorder="1" applyAlignment="1">
      <alignment vertical="center" wrapText="1"/>
    </xf>
    <xf numFmtId="0" fontId="56" fillId="36" borderId="13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56" fillId="6" borderId="14" xfId="0" applyFont="1" applyFill="1" applyBorder="1" applyAlignment="1">
      <alignment horizontal="center" vertical="center" wrapText="1"/>
    </xf>
    <xf numFmtId="0" fontId="56" fillId="6" borderId="15" xfId="0" applyFont="1" applyFill="1" applyBorder="1" applyAlignment="1">
      <alignment vertical="center" wrapText="1"/>
    </xf>
    <xf numFmtId="0" fontId="56" fillId="7" borderId="12" xfId="0" applyFont="1" applyFill="1" applyBorder="1" applyAlignment="1">
      <alignment horizontal="center" vertical="center" wrapText="1"/>
    </xf>
    <xf numFmtId="0" fontId="56" fillId="7" borderId="14" xfId="0" applyFont="1" applyFill="1" applyBorder="1" applyAlignment="1">
      <alignment horizontal="center" vertical="center" wrapText="1"/>
    </xf>
    <xf numFmtId="0" fontId="56" fillId="7" borderId="15" xfId="0" applyFont="1" applyFill="1" applyBorder="1" applyAlignment="1">
      <alignment vertical="center" wrapText="1"/>
    </xf>
    <xf numFmtId="0" fontId="56" fillId="4" borderId="14" xfId="0" applyFont="1" applyFill="1" applyBorder="1" applyAlignment="1">
      <alignment horizontal="center" vertical="center" wrapText="1"/>
    </xf>
    <xf numFmtId="0" fontId="56" fillId="4" borderId="12" xfId="0" applyFont="1" applyFill="1" applyBorder="1" applyAlignment="1">
      <alignment horizontal="center" vertical="center" wrapText="1"/>
    </xf>
    <xf numFmtId="0" fontId="56" fillId="4" borderId="15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0" fontId="56" fillId="6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1" xfId="0" applyFont="1" applyBorder="1" applyAlignment="1">
      <alignment vertical="center" wrapText="1"/>
    </xf>
    <xf numFmtId="0" fontId="56" fillId="13" borderId="11" xfId="0" applyFont="1" applyFill="1" applyBorder="1" applyAlignment="1">
      <alignment horizontal="center" vertical="center" wrapText="1"/>
    </xf>
    <xf numFmtId="0" fontId="56" fillId="5" borderId="1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57" fillId="0" borderId="11" xfId="0" applyFont="1" applyBorder="1" applyAlignment="1">
      <alignment vertical="center" wrapText="1"/>
    </xf>
    <xf numFmtId="0" fontId="56" fillId="37" borderId="17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top" wrapText="1"/>
    </xf>
    <xf numFmtId="0" fontId="57" fillId="0" borderId="19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56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8" fillId="0" borderId="10" xfId="0" applyFont="1" applyBorder="1" applyAlignment="1">
      <alignment vertical="center"/>
    </xf>
    <xf numFmtId="0" fontId="57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57" fillId="0" borderId="22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9" fillId="0" borderId="0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2" fontId="57" fillId="0" borderId="2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25" xfId="0" applyFont="1" applyBorder="1" applyAlignment="1">
      <alignment/>
    </xf>
    <xf numFmtId="0" fontId="61" fillId="0" borderId="22" xfId="0" applyFont="1" applyBorder="1" applyAlignment="1">
      <alignment/>
    </xf>
    <xf numFmtId="0" fontId="60" fillId="0" borderId="11" xfId="0" applyFont="1" applyBorder="1" applyAlignment="1">
      <alignment horizontal="center"/>
    </xf>
    <xf numFmtId="2" fontId="60" fillId="0" borderId="11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0" fillId="0" borderId="15" xfId="0" applyFont="1" applyBorder="1" applyAlignment="1">
      <alignment vertical="center" wrapText="1"/>
    </xf>
    <xf numFmtId="0" fontId="57" fillId="0" borderId="26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vertical="center" wrapText="1"/>
    </xf>
    <xf numFmtId="0" fontId="57" fillId="0" borderId="18" xfId="0" applyFont="1" applyBorder="1" applyAlignment="1">
      <alignment horizontal="left"/>
    </xf>
    <xf numFmtId="0" fontId="57" fillId="0" borderId="24" xfId="0" applyFont="1" applyBorder="1" applyAlignment="1">
      <alignment horizontal="left"/>
    </xf>
    <xf numFmtId="0" fontId="57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23" xfId="0" applyFont="1" applyBorder="1" applyAlignment="1">
      <alignment horizontal="left"/>
    </xf>
    <xf numFmtId="0" fontId="57" fillId="0" borderId="10" xfId="0" applyNumberFormat="1" applyFont="1" applyBorder="1" applyAlignment="1">
      <alignment horizontal="left" vertical="top" wrapText="1"/>
    </xf>
    <xf numFmtId="0" fontId="57" fillId="0" borderId="0" xfId="0" applyNumberFormat="1" applyFont="1" applyBorder="1" applyAlignment="1">
      <alignment horizontal="left" vertical="top" wrapText="1"/>
    </xf>
    <xf numFmtId="0" fontId="57" fillId="0" borderId="23" xfId="0" applyNumberFormat="1" applyFont="1" applyBorder="1" applyAlignment="1">
      <alignment horizontal="left" vertical="top" wrapText="1"/>
    </xf>
    <xf numFmtId="0" fontId="57" fillId="0" borderId="21" xfId="0" applyNumberFormat="1" applyFont="1" applyBorder="1" applyAlignment="1">
      <alignment horizontal="left" vertical="top" wrapText="1"/>
    </xf>
    <xf numFmtId="0" fontId="57" fillId="0" borderId="18" xfId="0" applyNumberFormat="1" applyFont="1" applyBorder="1" applyAlignment="1">
      <alignment horizontal="left" vertical="top" wrapText="1"/>
    </xf>
    <xf numFmtId="0" fontId="57" fillId="0" borderId="24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6" fillId="0" borderId="10" xfId="0" applyNumberFormat="1" applyFont="1" applyBorder="1" applyAlignment="1">
      <alignment horizontal="left" vertical="top" wrapText="1"/>
    </xf>
    <xf numFmtId="0" fontId="56" fillId="0" borderId="0" xfId="0" applyNumberFormat="1" applyFont="1" applyBorder="1" applyAlignment="1">
      <alignment horizontal="left" vertical="top" wrapText="1"/>
    </xf>
    <xf numFmtId="0" fontId="56" fillId="0" borderId="23" xfId="0" applyNumberFormat="1" applyFont="1" applyBorder="1" applyAlignment="1">
      <alignment horizontal="left" vertical="top" wrapText="1"/>
    </xf>
    <xf numFmtId="0" fontId="57" fillId="0" borderId="26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6" fillId="37" borderId="12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56" fillId="37" borderId="14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2" fontId="56" fillId="36" borderId="29" xfId="0" applyNumberFormat="1" applyFont="1" applyFill="1" applyBorder="1" applyAlignment="1">
      <alignment horizontal="center" vertical="center" wrapText="1"/>
    </xf>
    <xf numFmtId="2" fontId="56" fillId="36" borderId="30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6" fillId="36" borderId="17" xfId="0" applyFont="1" applyFill="1" applyBorder="1" applyAlignment="1">
      <alignment horizontal="center" vertical="center" wrapText="1"/>
    </xf>
    <xf numFmtId="0" fontId="56" fillId="36" borderId="20" xfId="0" applyFont="1" applyFill="1" applyBorder="1" applyAlignment="1">
      <alignment horizontal="center" vertical="center" wrapText="1"/>
    </xf>
    <xf numFmtId="2" fontId="57" fillId="0" borderId="29" xfId="0" applyNumberFormat="1" applyFont="1" applyBorder="1" applyAlignment="1">
      <alignment horizontal="center" vertical="center" wrapText="1"/>
    </xf>
    <xf numFmtId="2" fontId="57" fillId="0" borderId="30" xfId="0" applyNumberFormat="1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56" fillId="6" borderId="13" xfId="0" applyFont="1" applyFill="1" applyBorder="1" applyAlignment="1">
      <alignment horizontal="left" vertical="center" wrapText="1"/>
    </xf>
    <xf numFmtId="0" fontId="56" fillId="6" borderId="21" xfId="0" applyFont="1" applyFill="1" applyBorder="1" applyAlignment="1">
      <alignment horizontal="left" vertical="center" wrapText="1"/>
    </xf>
    <xf numFmtId="2" fontId="56" fillId="6" borderId="29" xfId="0" applyNumberFormat="1" applyFont="1" applyFill="1" applyBorder="1" applyAlignment="1">
      <alignment horizontal="center" vertical="center" wrapText="1"/>
    </xf>
    <xf numFmtId="2" fontId="56" fillId="6" borderId="3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2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vertical="center" wrapText="1"/>
    </xf>
    <xf numFmtId="2" fontId="56" fillId="5" borderId="29" xfId="0" applyNumberFormat="1" applyFont="1" applyFill="1" applyBorder="1" applyAlignment="1">
      <alignment horizontal="center" vertical="center" wrapText="1"/>
    </xf>
    <xf numFmtId="2" fontId="56" fillId="5" borderId="30" xfId="0" applyNumberFormat="1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vertical="center" wrapText="1"/>
    </xf>
    <xf numFmtId="2" fontId="56" fillId="7" borderId="29" xfId="0" applyNumberFormat="1" applyFont="1" applyFill="1" applyBorder="1" applyAlignment="1">
      <alignment horizontal="center" vertical="center" wrapText="1"/>
    </xf>
    <xf numFmtId="2" fontId="56" fillId="7" borderId="3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2" fontId="56" fillId="4" borderId="29" xfId="0" applyNumberFormat="1" applyFont="1" applyFill="1" applyBorder="1" applyAlignment="1">
      <alignment horizontal="center" vertical="center" wrapText="1"/>
    </xf>
    <xf numFmtId="2" fontId="56" fillId="4" borderId="3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56" fillId="38" borderId="11" xfId="0" applyFont="1" applyFill="1" applyBorder="1" applyAlignment="1">
      <alignment horizontal="center" vertical="center" wrapText="1"/>
    </xf>
    <xf numFmtId="2" fontId="56" fillId="34" borderId="29" xfId="0" applyNumberFormat="1" applyFont="1" applyFill="1" applyBorder="1" applyAlignment="1">
      <alignment horizontal="center" vertical="center" wrapText="1"/>
    </xf>
    <xf numFmtId="2" fontId="56" fillId="34" borderId="30" xfId="0" applyNumberFormat="1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vertical="center" wrapText="1"/>
    </xf>
    <xf numFmtId="0" fontId="56" fillId="5" borderId="11" xfId="0" applyFont="1" applyFill="1" applyBorder="1" applyAlignment="1">
      <alignment horizontal="center" vertical="center" wrapText="1"/>
    </xf>
    <xf numFmtId="2" fontId="56" fillId="5" borderId="11" xfId="0" applyNumberFormat="1" applyFont="1" applyFill="1" applyBorder="1" applyAlignment="1">
      <alignment horizontal="center" vertical="center" wrapText="1"/>
    </xf>
    <xf numFmtId="0" fontId="56" fillId="38" borderId="13" xfId="0" applyFont="1" applyFill="1" applyBorder="1" applyAlignment="1">
      <alignment horizontal="center" vertical="center" wrapText="1"/>
    </xf>
    <xf numFmtId="0" fontId="56" fillId="38" borderId="12" xfId="0" applyFont="1" applyFill="1" applyBorder="1" applyAlignment="1">
      <alignment horizontal="center" vertical="center" wrapText="1"/>
    </xf>
    <xf numFmtId="0" fontId="56" fillId="38" borderId="14" xfId="0" applyFont="1" applyFill="1" applyBorder="1" applyAlignment="1">
      <alignment horizontal="center" vertical="center" wrapText="1"/>
    </xf>
    <xf numFmtId="0" fontId="56" fillId="38" borderId="21" xfId="0" applyFont="1" applyFill="1" applyBorder="1" applyAlignment="1">
      <alignment horizontal="center" vertical="center" wrapText="1"/>
    </xf>
    <xf numFmtId="0" fontId="56" fillId="38" borderId="18" xfId="0" applyFont="1" applyFill="1" applyBorder="1" applyAlignment="1">
      <alignment horizontal="center" vertical="center" wrapText="1"/>
    </xf>
    <xf numFmtId="0" fontId="56" fillId="38" borderId="24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9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0" fontId="56" fillId="1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19050</xdr:rowOff>
    </xdr:from>
    <xdr:to>
      <xdr:col>7</xdr:col>
      <xdr:colOff>323850</xdr:colOff>
      <xdr:row>4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90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</xdr:row>
      <xdr:rowOff>57150</xdr:rowOff>
    </xdr:from>
    <xdr:to>
      <xdr:col>18</xdr:col>
      <xdr:colOff>361950</xdr:colOff>
      <xdr:row>3</xdr:row>
      <xdr:rowOff>19050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267325" y="247650"/>
          <a:ext cx="24860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RMUTSV 5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ส+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FORM 10 :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สรุปคะแนน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T223"/>
  <sheetViews>
    <sheetView zoomScale="106" zoomScaleNormal="106" zoomScalePageLayoutView="0" workbookViewId="0" topLeftCell="A217">
      <selection activeCell="X46" sqref="X46"/>
    </sheetView>
  </sheetViews>
  <sheetFormatPr defaultColWidth="9.140625" defaultRowHeight="15"/>
  <cols>
    <col min="1" max="1" width="37.421875" style="0" customWidth="1"/>
    <col min="2" max="2" width="4.8515625" style="0" customWidth="1"/>
    <col min="3" max="3" width="2.00390625" style="0" customWidth="1"/>
    <col min="4" max="5" width="4.8515625" style="0" customWidth="1"/>
    <col min="6" max="6" width="2.421875" style="0" customWidth="1"/>
    <col min="7" max="8" width="4.8515625" style="0" customWidth="1"/>
    <col min="9" max="9" width="2.57421875" style="0" customWidth="1"/>
    <col min="10" max="11" width="4.8515625" style="0" customWidth="1"/>
    <col min="12" max="12" width="2.421875" style="0" customWidth="1"/>
    <col min="13" max="14" width="4.8515625" style="0" customWidth="1"/>
    <col min="15" max="15" width="2.7109375" style="0" customWidth="1"/>
    <col min="16" max="16" width="4.8515625" style="0" customWidth="1"/>
    <col min="17" max="17" width="6.57421875" style="0" customWidth="1"/>
    <col min="18" max="18" width="6.140625" style="0" customWidth="1"/>
    <col min="19" max="19" width="7.00390625" style="0" customWidth="1"/>
  </cols>
  <sheetData>
    <row r="4" ht="15">
      <c r="A4" s="1"/>
    </row>
    <row r="5" spans="1:20" ht="21.75">
      <c r="A5" s="163" t="s">
        <v>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15">
      <c r="A6" s="164" t="s">
        <v>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1:20" ht="18.75">
      <c r="A7" s="165" t="s">
        <v>38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20" ht="43.5" customHeight="1">
      <c r="A8" s="166" t="s">
        <v>150</v>
      </c>
      <c r="B8" s="166"/>
      <c r="C8" s="166"/>
      <c r="D8" s="166"/>
      <c r="E8" s="166"/>
      <c r="F8" s="167" t="s">
        <v>151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2"/>
    </row>
    <row r="9" spans="1:17" s="3" customFormat="1" ht="21.75" customHeight="1">
      <c r="A9" s="169" t="s">
        <v>82</v>
      </c>
      <c r="B9" s="170"/>
      <c r="C9" s="170"/>
      <c r="D9" s="170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</row>
    <row r="10" spans="1:20" s="3" customFormat="1" ht="25.5" customHeight="1">
      <c r="A10" s="63" t="s">
        <v>70</v>
      </c>
      <c r="B10" s="171" t="s">
        <v>72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2" t="s">
        <v>78</v>
      </c>
      <c r="M10" s="172"/>
      <c r="N10" s="172"/>
      <c r="O10" s="172"/>
      <c r="P10" s="172"/>
      <c r="Q10" s="172"/>
      <c r="R10" s="172"/>
      <c r="S10" s="172"/>
      <c r="T10" s="47"/>
    </row>
    <row r="11" spans="1:20" s="3" customFormat="1" ht="25.5" customHeight="1">
      <c r="A11" s="37" t="s">
        <v>103</v>
      </c>
      <c r="B11" s="106" t="s">
        <v>110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60" t="s">
        <v>116</v>
      </c>
      <c r="M11" s="160"/>
      <c r="N11" s="160"/>
      <c r="O11" s="160"/>
      <c r="P11" s="160"/>
      <c r="Q11" s="160"/>
      <c r="R11" s="160"/>
      <c r="S11" s="160"/>
      <c r="T11" s="47"/>
    </row>
    <row r="12" spans="1:20" s="3" customFormat="1" ht="25.5" customHeight="1">
      <c r="A12" s="37" t="s">
        <v>104</v>
      </c>
      <c r="B12" s="106" t="s">
        <v>111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60" t="s">
        <v>117</v>
      </c>
      <c r="M12" s="160"/>
      <c r="N12" s="160"/>
      <c r="O12" s="160"/>
      <c r="P12" s="160"/>
      <c r="Q12" s="160"/>
      <c r="R12" s="160"/>
      <c r="S12" s="160"/>
      <c r="T12" s="47"/>
    </row>
    <row r="13" spans="1:20" s="3" customFormat="1" ht="25.5" customHeight="1">
      <c r="A13" s="37" t="s">
        <v>105</v>
      </c>
      <c r="B13" s="106" t="s">
        <v>112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60" t="s">
        <v>79</v>
      </c>
      <c r="M13" s="160"/>
      <c r="N13" s="160"/>
      <c r="O13" s="160"/>
      <c r="P13" s="160"/>
      <c r="Q13" s="160"/>
      <c r="R13" s="160"/>
      <c r="S13" s="160"/>
      <c r="T13" s="47"/>
    </row>
    <row r="14" spans="1:20" s="3" customFormat="1" ht="25.5" customHeight="1">
      <c r="A14" s="37" t="s">
        <v>106</v>
      </c>
      <c r="B14" s="171" t="s">
        <v>74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60" t="s">
        <v>80</v>
      </c>
      <c r="M14" s="160"/>
      <c r="N14" s="160"/>
      <c r="O14" s="160"/>
      <c r="P14" s="160"/>
      <c r="Q14" s="160"/>
      <c r="R14" s="160"/>
      <c r="S14" s="160"/>
      <c r="T14" s="47"/>
    </row>
    <row r="15" spans="1:20" s="3" customFormat="1" ht="25.5" customHeight="1">
      <c r="A15" s="37" t="s">
        <v>77</v>
      </c>
      <c r="B15" s="106" t="s">
        <v>113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60" t="s">
        <v>81</v>
      </c>
      <c r="M15" s="160"/>
      <c r="N15" s="160"/>
      <c r="O15" s="160"/>
      <c r="P15" s="160"/>
      <c r="Q15" s="160"/>
      <c r="R15" s="160"/>
      <c r="S15" s="160"/>
      <c r="T15" s="47"/>
    </row>
    <row r="16" spans="1:20" s="3" customFormat="1" ht="25.5" customHeight="1">
      <c r="A16" s="63" t="s">
        <v>71</v>
      </c>
      <c r="B16" s="106" t="s">
        <v>75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60" t="s">
        <v>118</v>
      </c>
      <c r="M16" s="160"/>
      <c r="N16" s="160"/>
      <c r="O16" s="160"/>
      <c r="P16" s="160"/>
      <c r="Q16" s="160"/>
      <c r="R16" s="160"/>
      <c r="S16" s="160"/>
      <c r="T16" s="47"/>
    </row>
    <row r="17" spans="1:20" s="3" customFormat="1" ht="25.5" customHeight="1">
      <c r="A17" s="37" t="s">
        <v>107</v>
      </c>
      <c r="B17" s="106" t="s">
        <v>76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60" t="s">
        <v>119</v>
      </c>
      <c r="M17" s="160"/>
      <c r="N17" s="160"/>
      <c r="O17" s="160"/>
      <c r="P17" s="160"/>
      <c r="Q17" s="160"/>
      <c r="R17" s="160"/>
      <c r="S17" s="160"/>
      <c r="T17" s="47"/>
    </row>
    <row r="18" spans="1:20" s="3" customFormat="1" ht="25.5" customHeight="1">
      <c r="A18" s="37" t="s">
        <v>108</v>
      </c>
      <c r="B18" s="106" t="s">
        <v>114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60" t="s">
        <v>120</v>
      </c>
      <c r="M18" s="160"/>
      <c r="N18" s="160"/>
      <c r="O18" s="160"/>
      <c r="P18" s="160"/>
      <c r="Q18" s="160"/>
      <c r="R18" s="160"/>
      <c r="S18" s="160"/>
      <c r="T18" s="47"/>
    </row>
    <row r="19" spans="1:20" s="3" customFormat="1" ht="25.5" customHeight="1">
      <c r="A19" s="37" t="s">
        <v>73</v>
      </c>
      <c r="B19" s="106" t="s">
        <v>115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62"/>
      <c r="M19" s="162"/>
      <c r="N19" s="162"/>
      <c r="O19" s="162"/>
      <c r="P19" s="162"/>
      <c r="Q19" s="162"/>
      <c r="R19" s="162"/>
      <c r="S19" s="162"/>
      <c r="T19" s="47"/>
    </row>
    <row r="20" spans="1:20" s="3" customFormat="1" ht="25.5" customHeight="1">
      <c r="A20" s="37" t="s">
        <v>109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2"/>
      <c r="M20" s="162"/>
      <c r="N20" s="162"/>
      <c r="O20" s="162"/>
      <c r="P20" s="162"/>
      <c r="Q20" s="162"/>
      <c r="R20" s="162"/>
      <c r="S20" s="162"/>
      <c r="T20" s="47"/>
    </row>
    <row r="21" spans="1:20" s="3" customFormat="1" ht="25.5" customHeight="1">
      <c r="A21" s="37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2"/>
      <c r="M21" s="162"/>
      <c r="N21" s="162"/>
      <c r="O21" s="162"/>
      <c r="P21" s="162"/>
      <c r="Q21" s="162"/>
      <c r="R21" s="162"/>
      <c r="S21" s="162"/>
      <c r="T21" s="47"/>
    </row>
    <row r="22" ht="18.75">
      <c r="A22" s="2" t="s">
        <v>19</v>
      </c>
    </row>
    <row r="23" spans="1:13" ht="69.75" customHeight="1">
      <c r="A23" s="44" t="s">
        <v>2</v>
      </c>
      <c r="B23" s="173" t="s">
        <v>21</v>
      </c>
      <c r="C23" s="173"/>
      <c r="D23" s="173"/>
      <c r="E23" s="173" t="s">
        <v>20</v>
      </c>
      <c r="F23" s="173"/>
      <c r="G23" s="173"/>
      <c r="H23" s="173" t="s">
        <v>23</v>
      </c>
      <c r="I23" s="173"/>
      <c r="J23" s="173"/>
      <c r="K23" s="4"/>
      <c r="L23" s="8"/>
      <c r="M23" s="8"/>
    </row>
    <row r="24" spans="1:13" ht="28.5" customHeight="1">
      <c r="A24" s="43" t="s">
        <v>3</v>
      </c>
      <c r="B24" s="158">
        <v>2</v>
      </c>
      <c r="C24" s="158"/>
      <c r="D24" s="158"/>
      <c r="E24" s="158">
        <v>2</v>
      </c>
      <c r="F24" s="158"/>
      <c r="G24" s="158"/>
      <c r="H24" s="159">
        <f>E24/B24*100</f>
        <v>100</v>
      </c>
      <c r="I24" s="159"/>
      <c r="J24" s="159"/>
      <c r="K24" s="5"/>
      <c r="L24" s="9"/>
      <c r="M24" s="9"/>
    </row>
    <row r="25" spans="1:13" ht="28.5" customHeight="1">
      <c r="A25" s="43" t="s">
        <v>4</v>
      </c>
      <c r="B25" s="158">
        <v>8</v>
      </c>
      <c r="C25" s="158"/>
      <c r="D25" s="158"/>
      <c r="E25" s="158">
        <v>6</v>
      </c>
      <c r="F25" s="158"/>
      <c r="G25" s="158"/>
      <c r="H25" s="159">
        <f>E25/B25*100</f>
        <v>75</v>
      </c>
      <c r="I25" s="159"/>
      <c r="J25" s="159"/>
      <c r="K25" s="5"/>
      <c r="L25" s="9"/>
      <c r="M25" s="9"/>
    </row>
    <row r="26" spans="1:13" ht="28.5" customHeight="1">
      <c r="A26" s="43" t="s">
        <v>5</v>
      </c>
      <c r="B26" s="158">
        <v>36</v>
      </c>
      <c r="C26" s="158"/>
      <c r="D26" s="158"/>
      <c r="E26" s="158">
        <v>35</v>
      </c>
      <c r="F26" s="158"/>
      <c r="G26" s="158"/>
      <c r="H26" s="159">
        <f>E26/B26*100</f>
        <v>97.22222222222221</v>
      </c>
      <c r="I26" s="159"/>
      <c r="J26" s="159"/>
      <c r="K26" s="5"/>
      <c r="L26" s="9"/>
      <c r="M26" s="9"/>
    </row>
    <row r="27" spans="1:13" ht="28.5" customHeight="1">
      <c r="A27" s="48" t="s">
        <v>55</v>
      </c>
      <c r="B27" s="158">
        <v>5</v>
      </c>
      <c r="C27" s="158"/>
      <c r="D27" s="158"/>
      <c r="E27" s="158">
        <v>4</v>
      </c>
      <c r="F27" s="158"/>
      <c r="G27" s="158"/>
      <c r="H27" s="159">
        <f>E27/B27*100</f>
        <v>80</v>
      </c>
      <c r="I27" s="159"/>
      <c r="J27" s="159"/>
      <c r="K27" s="6"/>
      <c r="L27" s="10"/>
      <c r="M27" s="10"/>
    </row>
    <row r="28" spans="1:13" ht="24" customHeight="1">
      <c r="A28" s="45" t="s">
        <v>24</v>
      </c>
      <c r="B28" s="150">
        <f>SUM(B24:B27)</f>
        <v>51</v>
      </c>
      <c r="C28" s="150"/>
      <c r="D28" s="150"/>
      <c r="E28" s="150">
        <f>SUM(E24:E27)</f>
        <v>47</v>
      </c>
      <c r="F28" s="150"/>
      <c r="G28" s="150"/>
      <c r="H28" s="151">
        <f>E28/B28*100</f>
        <v>92.15686274509804</v>
      </c>
      <c r="I28" s="151"/>
      <c r="J28" s="151"/>
      <c r="K28" s="6"/>
      <c r="L28" s="10"/>
      <c r="M28" s="10"/>
    </row>
    <row r="29" spans="1:20" ht="24.75" customHeight="1">
      <c r="A29" s="106" t="s">
        <v>22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0" ht="24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ht="24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24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24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24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24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24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4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4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ht="18.75">
      <c r="A39" s="2" t="s">
        <v>6</v>
      </c>
    </row>
    <row r="40" spans="1:19" ht="21.75" customHeight="1">
      <c r="A40" s="146" t="s">
        <v>25</v>
      </c>
      <c r="B40" s="152" t="s">
        <v>7</v>
      </c>
      <c r="C40" s="153"/>
      <c r="D40" s="154"/>
      <c r="E40" s="152" t="s">
        <v>8</v>
      </c>
      <c r="F40" s="153"/>
      <c r="G40" s="154"/>
      <c r="H40" s="152" t="s">
        <v>9</v>
      </c>
      <c r="I40" s="153"/>
      <c r="J40" s="154"/>
      <c r="K40" s="152" t="s">
        <v>10</v>
      </c>
      <c r="L40" s="153"/>
      <c r="M40" s="154"/>
      <c r="N40" s="152" t="s">
        <v>11</v>
      </c>
      <c r="O40" s="153"/>
      <c r="P40" s="154"/>
      <c r="Q40" s="146" t="s">
        <v>12</v>
      </c>
      <c r="R40" s="146"/>
      <c r="S40" s="146"/>
    </row>
    <row r="41" spans="1:19" ht="18.75">
      <c r="A41" s="146"/>
      <c r="B41" s="155"/>
      <c r="C41" s="156"/>
      <c r="D41" s="157"/>
      <c r="E41" s="155"/>
      <c r="F41" s="156"/>
      <c r="G41" s="157"/>
      <c r="H41" s="155"/>
      <c r="I41" s="156"/>
      <c r="J41" s="157"/>
      <c r="K41" s="155"/>
      <c r="L41" s="156"/>
      <c r="M41" s="157"/>
      <c r="N41" s="155"/>
      <c r="O41" s="156"/>
      <c r="P41" s="157"/>
      <c r="Q41" s="146" t="s">
        <v>13</v>
      </c>
      <c r="R41" s="146"/>
      <c r="S41" s="146"/>
    </row>
    <row r="42" spans="1:19" ht="20.25" customHeight="1">
      <c r="A42" s="149" t="s">
        <v>3</v>
      </c>
      <c r="B42" s="17">
        <f>B44+B46</f>
        <v>30</v>
      </c>
      <c r="C42" s="16" t="s">
        <v>28</v>
      </c>
      <c r="D42" s="17">
        <f>D44+D46</f>
        <v>34</v>
      </c>
      <c r="E42" s="17">
        <f>E44+E46</f>
        <v>30</v>
      </c>
      <c r="F42" s="16" t="s">
        <v>28</v>
      </c>
      <c r="G42" s="17">
        <f>G44+G46</f>
        <v>38</v>
      </c>
      <c r="H42" s="17">
        <f>H44+H46</f>
        <v>23</v>
      </c>
      <c r="I42" s="16" t="s">
        <v>28</v>
      </c>
      <c r="J42" s="17">
        <f>J44+J46</f>
        <v>26</v>
      </c>
      <c r="K42" s="17">
        <f>K44+K46</f>
        <v>16</v>
      </c>
      <c r="L42" s="16" t="s">
        <v>28</v>
      </c>
      <c r="M42" s="17">
        <f>M44+M46</f>
        <v>24</v>
      </c>
      <c r="N42" s="17">
        <f>N44+N46</f>
        <v>20</v>
      </c>
      <c r="O42" s="16" t="s">
        <v>28</v>
      </c>
      <c r="P42" s="17">
        <f>P44+P46</f>
        <v>26</v>
      </c>
      <c r="Q42" s="17">
        <f>Q44+Q46</f>
        <v>119</v>
      </c>
      <c r="R42" s="16" t="s">
        <v>28</v>
      </c>
      <c r="S42" s="17">
        <f>S44+S46</f>
        <v>148</v>
      </c>
    </row>
    <row r="43" spans="1:19" ht="20.25" customHeight="1">
      <c r="A43" s="149"/>
      <c r="B43" s="18" t="s">
        <v>29</v>
      </c>
      <c r="C43" s="147">
        <f>B42/D42*100</f>
        <v>88.23529411764706</v>
      </c>
      <c r="D43" s="148"/>
      <c r="E43" s="18" t="s">
        <v>29</v>
      </c>
      <c r="F43" s="147">
        <f>E42/G42*100</f>
        <v>78.94736842105263</v>
      </c>
      <c r="G43" s="148"/>
      <c r="H43" s="18" t="s">
        <v>29</v>
      </c>
      <c r="I43" s="147">
        <f>H42/J42*100</f>
        <v>88.46153846153845</v>
      </c>
      <c r="J43" s="148"/>
      <c r="K43" s="18" t="s">
        <v>29</v>
      </c>
      <c r="L43" s="147">
        <f>K42/M42*100</f>
        <v>66.66666666666666</v>
      </c>
      <c r="M43" s="148"/>
      <c r="N43" s="18" t="s">
        <v>29</v>
      </c>
      <c r="O43" s="147">
        <f>N42/P42*100</f>
        <v>76.92307692307693</v>
      </c>
      <c r="P43" s="148"/>
      <c r="Q43" s="18" t="s">
        <v>29</v>
      </c>
      <c r="R43" s="147">
        <f>Q42/S42*100</f>
        <v>80.4054054054054</v>
      </c>
      <c r="S43" s="148"/>
    </row>
    <row r="44" spans="1:19" ht="20.25" customHeight="1">
      <c r="A44" s="144" t="s">
        <v>45</v>
      </c>
      <c r="B44" s="19">
        <v>15</v>
      </c>
      <c r="C44" s="11" t="s">
        <v>28</v>
      </c>
      <c r="D44" s="14">
        <v>17</v>
      </c>
      <c r="E44" s="19">
        <v>16</v>
      </c>
      <c r="F44" s="11" t="s">
        <v>28</v>
      </c>
      <c r="G44" s="14">
        <v>19</v>
      </c>
      <c r="H44" s="19">
        <v>11</v>
      </c>
      <c r="I44" s="11" t="s">
        <v>28</v>
      </c>
      <c r="J44" s="14">
        <v>13</v>
      </c>
      <c r="K44" s="19">
        <v>10</v>
      </c>
      <c r="L44" s="11" t="s">
        <v>28</v>
      </c>
      <c r="M44" s="14">
        <v>12</v>
      </c>
      <c r="N44" s="19">
        <v>10</v>
      </c>
      <c r="O44" s="11" t="s">
        <v>28</v>
      </c>
      <c r="P44" s="14">
        <v>13</v>
      </c>
      <c r="Q44" s="13">
        <f>B44+E44+H44+K44+N44</f>
        <v>62</v>
      </c>
      <c r="R44" s="11" t="s">
        <v>28</v>
      </c>
      <c r="S44" s="14">
        <f>D44+G44+J44+M44+P44</f>
        <v>74</v>
      </c>
    </row>
    <row r="45" spans="1:19" ht="20.25" customHeight="1">
      <c r="A45" s="144"/>
      <c r="B45" s="15" t="s">
        <v>29</v>
      </c>
      <c r="C45" s="119">
        <f>B44/D44*100</f>
        <v>88.23529411764706</v>
      </c>
      <c r="D45" s="120"/>
      <c r="E45" s="15" t="s">
        <v>29</v>
      </c>
      <c r="F45" s="119">
        <f>E44/G44*100</f>
        <v>84.21052631578947</v>
      </c>
      <c r="G45" s="120"/>
      <c r="H45" s="15" t="s">
        <v>29</v>
      </c>
      <c r="I45" s="119">
        <f>H44/J44*100</f>
        <v>84.61538461538461</v>
      </c>
      <c r="J45" s="120"/>
      <c r="K45" s="15" t="s">
        <v>29</v>
      </c>
      <c r="L45" s="119">
        <f>K44/M44*100</f>
        <v>83.33333333333334</v>
      </c>
      <c r="M45" s="120"/>
      <c r="N45" s="15" t="s">
        <v>29</v>
      </c>
      <c r="O45" s="119">
        <f>N44/P44*100</f>
        <v>76.92307692307693</v>
      </c>
      <c r="P45" s="120"/>
      <c r="Q45" s="15" t="s">
        <v>29</v>
      </c>
      <c r="R45" s="119">
        <f>Q44/S44*100</f>
        <v>83.78378378378379</v>
      </c>
      <c r="S45" s="120"/>
    </row>
    <row r="46" spans="1:19" ht="20.25" customHeight="1">
      <c r="A46" s="144" t="s">
        <v>46</v>
      </c>
      <c r="B46" s="19">
        <v>15</v>
      </c>
      <c r="C46" s="11" t="s">
        <v>28</v>
      </c>
      <c r="D46" s="14">
        <v>17</v>
      </c>
      <c r="E46" s="19">
        <v>14</v>
      </c>
      <c r="F46" s="11" t="s">
        <v>28</v>
      </c>
      <c r="G46" s="14">
        <v>19</v>
      </c>
      <c r="H46" s="19">
        <v>12</v>
      </c>
      <c r="I46" s="11" t="s">
        <v>28</v>
      </c>
      <c r="J46" s="14">
        <v>13</v>
      </c>
      <c r="K46" s="19">
        <v>6</v>
      </c>
      <c r="L46" s="11" t="s">
        <v>28</v>
      </c>
      <c r="M46" s="14">
        <v>12</v>
      </c>
      <c r="N46" s="19">
        <v>10</v>
      </c>
      <c r="O46" s="11" t="s">
        <v>28</v>
      </c>
      <c r="P46" s="14">
        <v>13</v>
      </c>
      <c r="Q46" s="13">
        <f>B46+E46+H46+K46+N46</f>
        <v>57</v>
      </c>
      <c r="R46" s="11" t="s">
        <v>28</v>
      </c>
      <c r="S46" s="14">
        <f>D46+G46+J46+M46+P46</f>
        <v>74</v>
      </c>
    </row>
    <row r="47" spans="1:19" ht="20.25" customHeight="1">
      <c r="A47" s="144"/>
      <c r="B47" s="15" t="s">
        <v>29</v>
      </c>
      <c r="C47" s="119">
        <f>B46/D46*100</f>
        <v>88.23529411764706</v>
      </c>
      <c r="D47" s="120"/>
      <c r="E47" s="15" t="s">
        <v>29</v>
      </c>
      <c r="F47" s="119">
        <f>E46/G46*100</f>
        <v>73.68421052631578</v>
      </c>
      <c r="G47" s="120"/>
      <c r="H47" s="15" t="s">
        <v>29</v>
      </c>
      <c r="I47" s="119">
        <f>H46/J46*100</f>
        <v>92.3076923076923</v>
      </c>
      <c r="J47" s="120"/>
      <c r="K47" s="15" t="s">
        <v>29</v>
      </c>
      <c r="L47" s="119">
        <f>K46/M46*100</f>
        <v>50</v>
      </c>
      <c r="M47" s="120"/>
      <c r="N47" s="15" t="s">
        <v>29</v>
      </c>
      <c r="O47" s="119">
        <f>N46/P46*100</f>
        <v>76.92307692307693</v>
      </c>
      <c r="P47" s="120"/>
      <c r="Q47" s="15" t="s">
        <v>29</v>
      </c>
      <c r="R47" s="119">
        <f>Q46/S46*100</f>
        <v>77.02702702702703</v>
      </c>
      <c r="S47" s="120"/>
    </row>
    <row r="48" spans="1:19" ht="20.25" customHeight="1">
      <c r="A48" s="145" t="s">
        <v>4</v>
      </c>
      <c r="B48" s="34">
        <f>B50+B52</f>
        <v>30</v>
      </c>
      <c r="C48" s="35" t="s">
        <v>28</v>
      </c>
      <c r="D48" s="34">
        <f>D50+D52</f>
        <v>34</v>
      </c>
      <c r="E48" s="34">
        <f>E50+E52</f>
        <v>38</v>
      </c>
      <c r="F48" s="35" t="s">
        <v>28</v>
      </c>
      <c r="G48" s="34">
        <f>G50+G52</f>
        <v>38</v>
      </c>
      <c r="H48" s="34">
        <f>H50+H52</f>
        <v>25</v>
      </c>
      <c r="I48" s="35" t="s">
        <v>28</v>
      </c>
      <c r="J48" s="34">
        <f>J50+J52</f>
        <v>26</v>
      </c>
      <c r="K48" s="34">
        <f>K50+K52</f>
        <v>21</v>
      </c>
      <c r="L48" s="35" t="s">
        <v>28</v>
      </c>
      <c r="M48" s="34">
        <f>M50+M52</f>
        <v>24</v>
      </c>
      <c r="N48" s="34">
        <f>N50+N52</f>
        <v>26</v>
      </c>
      <c r="O48" s="35" t="s">
        <v>28</v>
      </c>
      <c r="P48" s="34">
        <f>P50+P52</f>
        <v>26</v>
      </c>
      <c r="Q48" s="34">
        <f>Q50+Q52+Q54+Q56+Q58+Q60</f>
        <v>423</v>
      </c>
      <c r="R48" s="35" t="s">
        <v>28</v>
      </c>
      <c r="S48" s="34">
        <f>S50+S52+S54+S56+S58+S60</f>
        <v>444</v>
      </c>
    </row>
    <row r="49" spans="1:19" ht="20.25" customHeight="1">
      <c r="A49" s="145"/>
      <c r="B49" s="36" t="s">
        <v>29</v>
      </c>
      <c r="C49" s="142">
        <f>B48/D48*100</f>
        <v>88.23529411764706</v>
      </c>
      <c r="D49" s="143"/>
      <c r="E49" s="36" t="s">
        <v>29</v>
      </c>
      <c r="F49" s="142">
        <f>E48/G48*100</f>
        <v>100</v>
      </c>
      <c r="G49" s="143"/>
      <c r="H49" s="36" t="s">
        <v>29</v>
      </c>
      <c r="I49" s="142">
        <f>H48/J48*100</f>
        <v>96.15384615384616</v>
      </c>
      <c r="J49" s="143"/>
      <c r="K49" s="36" t="s">
        <v>29</v>
      </c>
      <c r="L49" s="142">
        <f>K48/M48*100</f>
        <v>87.5</v>
      </c>
      <c r="M49" s="143"/>
      <c r="N49" s="36" t="s">
        <v>29</v>
      </c>
      <c r="O49" s="142">
        <f>N48/P48*100</f>
        <v>100</v>
      </c>
      <c r="P49" s="143"/>
      <c r="Q49" s="36" t="s">
        <v>29</v>
      </c>
      <c r="R49" s="142">
        <f>Q48/S48*100</f>
        <v>95.27027027027027</v>
      </c>
      <c r="S49" s="143"/>
    </row>
    <row r="50" spans="1:19" ht="20.25" customHeight="1">
      <c r="A50" s="140" t="s">
        <v>47</v>
      </c>
      <c r="B50" s="19">
        <v>14</v>
      </c>
      <c r="C50" s="11" t="s">
        <v>28</v>
      </c>
      <c r="D50" s="14">
        <v>17</v>
      </c>
      <c r="E50" s="19">
        <v>19</v>
      </c>
      <c r="F50" s="11" t="s">
        <v>28</v>
      </c>
      <c r="G50" s="14">
        <v>19</v>
      </c>
      <c r="H50" s="19">
        <v>13</v>
      </c>
      <c r="I50" s="11" t="s">
        <v>28</v>
      </c>
      <c r="J50" s="14">
        <v>13</v>
      </c>
      <c r="K50" s="19">
        <v>11</v>
      </c>
      <c r="L50" s="11" t="s">
        <v>28</v>
      </c>
      <c r="M50" s="14">
        <v>12</v>
      </c>
      <c r="N50" s="19">
        <v>13</v>
      </c>
      <c r="O50" s="11" t="s">
        <v>28</v>
      </c>
      <c r="P50" s="14">
        <v>13</v>
      </c>
      <c r="Q50" s="13">
        <f>B50+E50+H50+K50+N50</f>
        <v>70</v>
      </c>
      <c r="R50" s="11" t="s">
        <v>28</v>
      </c>
      <c r="S50" s="14">
        <f>D50+G50+J50+M50+P50</f>
        <v>74</v>
      </c>
    </row>
    <row r="51" spans="1:19" ht="20.25" customHeight="1">
      <c r="A51" s="141"/>
      <c r="B51" s="15" t="s">
        <v>29</v>
      </c>
      <c r="C51" s="119">
        <f>B50/D50*100</f>
        <v>82.35294117647058</v>
      </c>
      <c r="D51" s="120"/>
      <c r="E51" s="15" t="s">
        <v>29</v>
      </c>
      <c r="F51" s="119">
        <f>E50/G50*100</f>
        <v>100</v>
      </c>
      <c r="G51" s="120"/>
      <c r="H51" s="15" t="s">
        <v>29</v>
      </c>
      <c r="I51" s="119">
        <f>H50/J50*100</f>
        <v>100</v>
      </c>
      <c r="J51" s="120"/>
      <c r="K51" s="15" t="s">
        <v>29</v>
      </c>
      <c r="L51" s="119">
        <f>K50/M50*100</f>
        <v>91.66666666666666</v>
      </c>
      <c r="M51" s="120"/>
      <c r="N51" s="15" t="s">
        <v>29</v>
      </c>
      <c r="O51" s="119">
        <f>N50/P50*100</f>
        <v>100</v>
      </c>
      <c r="P51" s="120"/>
      <c r="Q51" s="15" t="s">
        <v>29</v>
      </c>
      <c r="R51" s="119">
        <f>Q50/S50*100</f>
        <v>94.5945945945946</v>
      </c>
      <c r="S51" s="120"/>
    </row>
    <row r="52" spans="1:19" ht="20.25" customHeight="1">
      <c r="A52" s="140" t="s">
        <v>102</v>
      </c>
      <c r="B52" s="19">
        <v>16</v>
      </c>
      <c r="C52" s="11" t="s">
        <v>28</v>
      </c>
      <c r="D52" s="14">
        <v>17</v>
      </c>
      <c r="E52" s="19">
        <v>19</v>
      </c>
      <c r="F52" s="11" t="s">
        <v>28</v>
      </c>
      <c r="G52" s="14">
        <v>19</v>
      </c>
      <c r="H52" s="19">
        <v>12</v>
      </c>
      <c r="I52" s="11" t="s">
        <v>28</v>
      </c>
      <c r="J52" s="14">
        <v>13</v>
      </c>
      <c r="K52" s="19">
        <v>10</v>
      </c>
      <c r="L52" s="11" t="s">
        <v>28</v>
      </c>
      <c r="M52" s="14">
        <v>12</v>
      </c>
      <c r="N52" s="19">
        <v>13</v>
      </c>
      <c r="O52" s="11" t="s">
        <v>28</v>
      </c>
      <c r="P52" s="14">
        <v>13</v>
      </c>
      <c r="Q52" s="13">
        <f>B52+E52+H52+K52+N52</f>
        <v>70</v>
      </c>
      <c r="R52" s="11" t="s">
        <v>28</v>
      </c>
      <c r="S52" s="14">
        <f>D52+G52+J52+M52+P52</f>
        <v>74</v>
      </c>
    </row>
    <row r="53" spans="1:19" ht="20.25" customHeight="1">
      <c r="A53" s="141"/>
      <c r="B53" s="15" t="s">
        <v>29</v>
      </c>
      <c r="C53" s="119">
        <f>B52/D52*100</f>
        <v>94.11764705882352</v>
      </c>
      <c r="D53" s="120"/>
      <c r="E53" s="15" t="s">
        <v>29</v>
      </c>
      <c r="F53" s="119">
        <f>E52/G52*100</f>
        <v>100</v>
      </c>
      <c r="G53" s="120"/>
      <c r="H53" s="15" t="s">
        <v>29</v>
      </c>
      <c r="I53" s="119">
        <f>H52/J52*100</f>
        <v>92.3076923076923</v>
      </c>
      <c r="J53" s="120"/>
      <c r="K53" s="15" t="s">
        <v>29</v>
      </c>
      <c r="L53" s="119">
        <f>K52/M52*100</f>
        <v>83.33333333333334</v>
      </c>
      <c r="M53" s="120"/>
      <c r="N53" s="15" t="s">
        <v>29</v>
      </c>
      <c r="O53" s="119">
        <f>N52/P52*100</f>
        <v>100</v>
      </c>
      <c r="P53" s="120"/>
      <c r="Q53" s="15" t="s">
        <v>29</v>
      </c>
      <c r="R53" s="119">
        <f>Q52/S52*100</f>
        <v>94.5945945945946</v>
      </c>
      <c r="S53" s="120"/>
    </row>
    <row r="54" spans="1:19" ht="20.25" customHeight="1">
      <c r="A54" s="139" t="s">
        <v>93</v>
      </c>
      <c r="B54" s="19">
        <v>16</v>
      </c>
      <c r="C54" s="11" t="s">
        <v>28</v>
      </c>
      <c r="D54" s="14">
        <v>17</v>
      </c>
      <c r="E54" s="19">
        <v>17</v>
      </c>
      <c r="F54" s="11" t="s">
        <v>28</v>
      </c>
      <c r="G54" s="14">
        <v>19</v>
      </c>
      <c r="H54" s="19">
        <v>13</v>
      </c>
      <c r="I54" s="11" t="s">
        <v>28</v>
      </c>
      <c r="J54" s="14">
        <v>13</v>
      </c>
      <c r="K54" s="19">
        <v>12</v>
      </c>
      <c r="L54" s="11" t="s">
        <v>28</v>
      </c>
      <c r="M54" s="14">
        <v>12</v>
      </c>
      <c r="N54" s="19">
        <v>13</v>
      </c>
      <c r="O54" s="11" t="s">
        <v>28</v>
      </c>
      <c r="P54" s="14">
        <v>13</v>
      </c>
      <c r="Q54" s="13">
        <f>B54+E54+H54+K54+N54</f>
        <v>71</v>
      </c>
      <c r="R54" s="11" t="s">
        <v>28</v>
      </c>
      <c r="S54" s="14">
        <f>D54+G54+J54+M54+P54</f>
        <v>74</v>
      </c>
    </row>
    <row r="55" spans="1:19" ht="20.25" customHeight="1">
      <c r="A55" s="139"/>
      <c r="B55" s="15" t="s">
        <v>29</v>
      </c>
      <c r="C55" s="119">
        <f>B54/D54*100</f>
        <v>94.11764705882352</v>
      </c>
      <c r="D55" s="120"/>
      <c r="E55" s="15" t="s">
        <v>29</v>
      </c>
      <c r="F55" s="119">
        <f>E54/G54*100</f>
        <v>89.47368421052632</v>
      </c>
      <c r="G55" s="120"/>
      <c r="H55" s="15" t="s">
        <v>29</v>
      </c>
      <c r="I55" s="119">
        <f>H54/J54*100</f>
        <v>100</v>
      </c>
      <c r="J55" s="120"/>
      <c r="K55" s="15" t="s">
        <v>29</v>
      </c>
      <c r="L55" s="119">
        <f>K54/M54*100</f>
        <v>100</v>
      </c>
      <c r="M55" s="120"/>
      <c r="N55" s="15" t="s">
        <v>29</v>
      </c>
      <c r="O55" s="119">
        <f>N54/P54*100</f>
        <v>100</v>
      </c>
      <c r="P55" s="120"/>
      <c r="Q55" s="15" t="s">
        <v>29</v>
      </c>
      <c r="R55" s="119">
        <f>Q54/S54*100</f>
        <v>95.94594594594594</v>
      </c>
      <c r="S55" s="120"/>
    </row>
    <row r="56" spans="1:19" s="79" customFormat="1" ht="20.25" customHeight="1">
      <c r="A56" s="139" t="s">
        <v>53</v>
      </c>
      <c r="B56" s="75">
        <v>16</v>
      </c>
      <c r="C56" s="76" t="s">
        <v>28</v>
      </c>
      <c r="D56" s="77">
        <v>17</v>
      </c>
      <c r="E56" s="75">
        <v>18</v>
      </c>
      <c r="F56" s="76" t="s">
        <v>28</v>
      </c>
      <c r="G56" s="77">
        <v>19</v>
      </c>
      <c r="H56" s="75">
        <v>12</v>
      </c>
      <c r="I56" s="76" t="s">
        <v>28</v>
      </c>
      <c r="J56" s="77">
        <v>13</v>
      </c>
      <c r="K56" s="75">
        <v>11</v>
      </c>
      <c r="L56" s="76" t="s">
        <v>28</v>
      </c>
      <c r="M56" s="77">
        <v>12</v>
      </c>
      <c r="N56" s="75">
        <v>12</v>
      </c>
      <c r="O56" s="76" t="s">
        <v>28</v>
      </c>
      <c r="P56" s="77">
        <v>13</v>
      </c>
      <c r="Q56" s="78">
        <f>B56+E56+H56+K56+N56</f>
        <v>69</v>
      </c>
      <c r="R56" s="76" t="s">
        <v>28</v>
      </c>
      <c r="S56" s="77">
        <f>D56+G56+J56+M56+P56</f>
        <v>74</v>
      </c>
    </row>
    <row r="57" spans="1:19" s="79" customFormat="1" ht="20.25" customHeight="1">
      <c r="A57" s="139"/>
      <c r="B57" s="80" t="s">
        <v>29</v>
      </c>
      <c r="C57" s="131">
        <f>B56/D56*100</f>
        <v>94.11764705882352</v>
      </c>
      <c r="D57" s="132"/>
      <c r="E57" s="80" t="s">
        <v>29</v>
      </c>
      <c r="F57" s="131">
        <f>E56/G56*100</f>
        <v>94.73684210526315</v>
      </c>
      <c r="G57" s="132"/>
      <c r="H57" s="80" t="s">
        <v>29</v>
      </c>
      <c r="I57" s="131">
        <f>H56/J56*100</f>
        <v>92.3076923076923</v>
      </c>
      <c r="J57" s="132"/>
      <c r="K57" s="80" t="s">
        <v>29</v>
      </c>
      <c r="L57" s="131">
        <f>K56/M56*100</f>
        <v>91.66666666666666</v>
      </c>
      <c r="M57" s="132"/>
      <c r="N57" s="80" t="s">
        <v>29</v>
      </c>
      <c r="O57" s="131">
        <f>N56/P56*100</f>
        <v>92.3076923076923</v>
      </c>
      <c r="P57" s="132"/>
      <c r="Q57" s="80" t="s">
        <v>29</v>
      </c>
      <c r="R57" s="131">
        <f>Q56/S56*100</f>
        <v>93.24324324324324</v>
      </c>
      <c r="S57" s="132"/>
    </row>
    <row r="58" spans="1:19" s="79" customFormat="1" ht="20.25" customHeight="1">
      <c r="A58" s="139" t="s">
        <v>54</v>
      </c>
      <c r="B58" s="75">
        <v>16</v>
      </c>
      <c r="C58" s="76" t="s">
        <v>28</v>
      </c>
      <c r="D58" s="77">
        <v>17</v>
      </c>
      <c r="E58" s="75">
        <v>18</v>
      </c>
      <c r="F58" s="76" t="s">
        <v>28</v>
      </c>
      <c r="G58" s="77">
        <v>19</v>
      </c>
      <c r="H58" s="75">
        <v>12</v>
      </c>
      <c r="I58" s="76" t="s">
        <v>28</v>
      </c>
      <c r="J58" s="77">
        <v>13</v>
      </c>
      <c r="K58" s="75">
        <v>11</v>
      </c>
      <c r="L58" s="76" t="s">
        <v>28</v>
      </c>
      <c r="M58" s="77">
        <v>12</v>
      </c>
      <c r="N58" s="75">
        <v>12</v>
      </c>
      <c r="O58" s="76" t="s">
        <v>28</v>
      </c>
      <c r="P58" s="77">
        <v>13</v>
      </c>
      <c r="Q58" s="78">
        <f>B58+E58+H58+K58+N58</f>
        <v>69</v>
      </c>
      <c r="R58" s="76" t="s">
        <v>28</v>
      </c>
      <c r="S58" s="77">
        <f>D58+G58+J58+M58+P58</f>
        <v>74</v>
      </c>
    </row>
    <row r="59" spans="1:19" s="79" customFormat="1" ht="20.25" customHeight="1">
      <c r="A59" s="139"/>
      <c r="B59" s="80" t="s">
        <v>29</v>
      </c>
      <c r="C59" s="131">
        <f>B58/D58*100</f>
        <v>94.11764705882352</v>
      </c>
      <c r="D59" s="132"/>
      <c r="E59" s="80" t="s">
        <v>29</v>
      </c>
      <c r="F59" s="131">
        <f>E58/G58*100</f>
        <v>94.73684210526315</v>
      </c>
      <c r="G59" s="132"/>
      <c r="H59" s="80" t="s">
        <v>29</v>
      </c>
      <c r="I59" s="131">
        <f>H58/J58*100</f>
        <v>92.3076923076923</v>
      </c>
      <c r="J59" s="132"/>
      <c r="K59" s="80" t="s">
        <v>29</v>
      </c>
      <c r="L59" s="131">
        <f>K58/M58*100</f>
        <v>91.66666666666666</v>
      </c>
      <c r="M59" s="132"/>
      <c r="N59" s="80" t="s">
        <v>29</v>
      </c>
      <c r="O59" s="131">
        <f>N58/P58*100</f>
        <v>92.3076923076923</v>
      </c>
      <c r="P59" s="132"/>
      <c r="Q59" s="80" t="s">
        <v>29</v>
      </c>
      <c r="R59" s="131">
        <f>Q58/S58*100</f>
        <v>93.24324324324324</v>
      </c>
      <c r="S59" s="132"/>
    </row>
    <row r="60" spans="1:19" ht="20.25" customHeight="1">
      <c r="A60" s="139" t="s">
        <v>56</v>
      </c>
      <c r="B60" s="19">
        <v>17</v>
      </c>
      <c r="C60" s="11" t="s">
        <v>28</v>
      </c>
      <c r="D60" s="14">
        <v>17</v>
      </c>
      <c r="E60" s="19">
        <v>19</v>
      </c>
      <c r="F60" s="11" t="s">
        <v>28</v>
      </c>
      <c r="G60" s="14">
        <v>19</v>
      </c>
      <c r="H60" s="19">
        <v>13</v>
      </c>
      <c r="I60" s="11" t="s">
        <v>28</v>
      </c>
      <c r="J60" s="14">
        <v>13</v>
      </c>
      <c r="K60" s="19">
        <v>12</v>
      </c>
      <c r="L60" s="11" t="s">
        <v>28</v>
      </c>
      <c r="M60" s="14">
        <v>12</v>
      </c>
      <c r="N60" s="19">
        <v>13</v>
      </c>
      <c r="O60" s="11" t="s">
        <v>28</v>
      </c>
      <c r="P60" s="14">
        <v>13</v>
      </c>
      <c r="Q60" s="13">
        <f>B60+E60+H60+K60+N60</f>
        <v>74</v>
      </c>
      <c r="R60" s="11" t="s">
        <v>28</v>
      </c>
      <c r="S60" s="14">
        <f>D60+G60+J60+M60+P60</f>
        <v>74</v>
      </c>
    </row>
    <row r="61" spans="1:19" ht="20.25" customHeight="1">
      <c r="A61" s="139"/>
      <c r="B61" s="15" t="s">
        <v>29</v>
      </c>
      <c r="C61" s="119">
        <f>B60/D60*100</f>
        <v>100</v>
      </c>
      <c r="D61" s="120"/>
      <c r="E61" s="15" t="s">
        <v>29</v>
      </c>
      <c r="F61" s="119">
        <f>E60/G60*100</f>
        <v>100</v>
      </c>
      <c r="G61" s="120"/>
      <c r="H61" s="15" t="s">
        <v>29</v>
      </c>
      <c r="I61" s="119">
        <f>H60/J60*100</f>
        <v>100</v>
      </c>
      <c r="J61" s="120"/>
      <c r="K61" s="15" t="s">
        <v>29</v>
      </c>
      <c r="L61" s="119">
        <f>K60/M60*100</f>
        <v>100</v>
      </c>
      <c r="M61" s="120"/>
      <c r="N61" s="15" t="s">
        <v>29</v>
      </c>
      <c r="O61" s="119">
        <f>N60/P60*100</f>
        <v>100</v>
      </c>
      <c r="P61" s="120"/>
      <c r="Q61" s="15" t="s">
        <v>29</v>
      </c>
      <c r="R61" s="119">
        <f>Q60/S60*100</f>
        <v>100</v>
      </c>
      <c r="S61" s="120"/>
    </row>
    <row r="62" spans="1:19" ht="18.75" customHeight="1">
      <c r="A62" s="40"/>
      <c r="B62" s="37"/>
      <c r="C62" s="38"/>
      <c r="D62" s="38"/>
      <c r="E62" s="37"/>
      <c r="F62" s="38"/>
      <c r="G62" s="38"/>
      <c r="H62" s="37"/>
      <c r="I62" s="38"/>
      <c r="J62" s="38"/>
      <c r="K62" s="37"/>
      <c r="L62" s="38"/>
      <c r="M62" s="38"/>
      <c r="N62" s="37"/>
      <c r="O62" s="38"/>
      <c r="P62" s="38"/>
      <c r="Q62" s="37"/>
      <c r="R62" s="38"/>
      <c r="S62" s="38"/>
    </row>
    <row r="63" spans="1:19" ht="20.25" customHeight="1">
      <c r="A63" s="136" t="s">
        <v>5</v>
      </c>
      <c r="B63" s="32">
        <f>B65+B67</f>
        <v>20</v>
      </c>
      <c r="C63" s="31" t="s">
        <v>28</v>
      </c>
      <c r="D63" s="32">
        <f>D65+D67</f>
        <v>20</v>
      </c>
      <c r="E63" s="32">
        <f>E65+E67</f>
        <v>20</v>
      </c>
      <c r="F63" s="31" t="s">
        <v>28</v>
      </c>
      <c r="G63" s="32">
        <f>G65+G67</f>
        <v>20</v>
      </c>
      <c r="H63" s="32">
        <f>H65+H67</f>
        <v>18</v>
      </c>
      <c r="I63" s="31" t="s">
        <v>28</v>
      </c>
      <c r="J63" s="32">
        <f>J65+J67</f>
        <v>18</v>
      </c>
      <c r="K63" s="32">
        <f>K65+K67</f>
        <v>14</v>
      </c>
      <c r="L63" s="31" t="s">
        <v>28</v>
      </c>
      <c r="M63" s="32">
        <f>M65+M67</f>
        <v>14</v>
      </c>
      <c r="N63" s="32">
        <f>N65+N67</f>
        <v>16</v>
      </c>
      <c r="O63" s="31" t="s">
        <v>28</v>
      </c>
      <c r="P63" s="32">
        <f>P65+P67</f>
        <v>16</v>
      </c>
      <c r="Q63" s="32">
        <f>Q65+Q67+Q69+Q71+Q73+Q75</f>
        <v>262</v>
      </c>
      <c r="R63" s="31" t="s">
        <v>28</v>
      </c>
      <c r="S63" s="32">
        <f>S65+S67+S69+S71+S73+S75</f>
        <v>264</v>
      </c>
    </row>
    <row r="64" spans="1:19" ht="20.25" customHeight="1">
      <c r="A64" s="136"/>
      <c r="B64" s="33" t="s">
        <v>29</v>
      </c>
      <c r="C64" s="137">
        <f>B63/D63*100</f>
        <v>100</v>
      </c>
      <c r="D64" s="138"/>
      <c r="E64" s="33" t="s">
        <v>29</v>
      </c>
      <c r="F64" s="137">
        <f>E63/G63*100</f>
        <v>100</v>
      </c>
      <c r="G64" s="138"/>
      <c r="H64" s="33" t="s">
        <v>29</v>
      </c>
      <c r="I64" s="137">
        <f>H63/J63*100</f>
        <v>100</v>
      </c>
      <c r="J64" s="138"/>
      <c r="K64" s="33" t="s">
        <v>29</v>
      </c>
      <c r="L64" s="137">
        <f>K63/M63*100</f>
        <v>100</v>
      </c>
      <c r="M64" s="138"/>
      <c r="N64" s="33" t="s">
        <v>29</v>
      </c>
      <c r="O64" s="137">
        <f>N63/P63*100</f>
        <v>100</v>
      </c>
      <c r="P64" s="138"/>
      <c r="Q64" s="33" t="s">
        <v>29</v>
      </c>
      <c r="R64" s="137">
        <f>Q63/S63*100</f>
        <v>99.24242424242425</v>
      </c>
      <c r="S64" s="138"/>
    </row>
    <row r="65" spans="1:19" ht="20.25" customHeight="1">
      <c r="A65" s="126" t="s">
        <v>39</v>
      </c>
      <c r="B65" s="19">
        <v>10</v>
      </c>
      <c r="C65" s="11" t="s">
        <v>28</v>
      </c>
      <c r="D65" s="14">
        <v>10</v>
      </c>
      <c r="E65" s="19">
        <v>10</v>
      </c>
      <c r="F65" s="11" t="s">
        <v>28</v>
      </c>
      <c r="G65" s="14">
        <v>10</v>
      </c>
      <c r="H65" s="19">
        <v>9</v>
      </c>
      <c r="I65" s="11" t="s">
        <v>28</v>
      </c>
      <c r="J65" s="14">
        <v>9</v>
      </c>
      <c r="K65" s="19">
        <v>7</v>
      </c>
      <c r="L65" s="11" t="s">
        <v>28</v>
      </c>
      <c r="M65" s="14">
        <v>7</v>
      </c>
      <c r="N65" s="19">
        <v>8</v>
      </c>
      <c r="O65" s="11" t="s">
        <v>28</v>
      </c>
      <c r="P65" s="14">
        <v>8</v>
      </c>
      <c r="Q65" s="13">
        <f>B65+E65+H65+K65+N65</f>
        <v>44</v>
      </c>
      <c r="R65" s="11" t="s">
        <v>28</v>
      </c>
      <c r="S65" s="14">
        <f>D65+G65+J65+M65+P65</f>
        <v>44</v>
      </c>
    </row>
    <row r="66" spans="1:19" ht="20.25" customHeight="1">
      <c r="A66" s="126"/>
      <c r="B66" s="15" t="s">
        <v>29</v>
      </c>
      <c r="C66" s="119">
        <f>B65/D65*100</f>
        <v>100</v>
      </c>
      <c r="D66" s="120"/>
      <c r="E66" s="15" t="s">
        <v>29</v>
      </c>
      <c r="F66" s="119">
        <f>E65/G65*100</f>
        <v>100</v>
      </c>
      <c r="G66" s="120"/>
      <c r="H66" s="15" t="s">
        <v>29</v>
      </c>
      <c r="I66" s="119">
        <f>H65/J65*100</f>
        <v>100</v>
      </c>
      <c r="J66" s="120"/>
      <c r="K66" s="15" t="s">
        <v>29</v>
      </c>
      <c r="L66" s="119">
        <f>K65/M65*100</f>
        <v>100</v>
      </c>
      <c r="M66" s="120"/>
      <c r="N66" s="15" t="s">
        <v>29</v>
      </c>
      <c r="O66" s="119">
        <f>N65/P65*100</f>
        <v>100</v>
      </c>
      <c r="P66" s="120"/>
      <c r="Q66" s="15" t="s">
        <v>29</v>
      </c>
      <c r="R66" s="119">
        <f>Q65/S65*100</f>
        <v>100</v>
      </c>
      <c r="S66" s="120"/>
    </row>
    <row r="67" spans="1:19" ht="20.25" customHeight="1">
      <c r="A67" s="126" t="s">
        <v>40</v>
      </c>
      <c r="B67" s="19">
        <v>10</v>
      </c>
      <c r="C67" s="11" t="s">
        <v>28</v>
      </c>
      <c r="D67" s="14">
        <v>10</v>
      </c>
      <c r="E67" s="19">
        <v>10</v>
      </c>
      <c r="F67" s="11" t="s">
        <v>28</v>
      </c>
      <c r="G67" s="14">
        <v>10</v>
      </c>
      <c r="H67" s="19">
        <v>9</v>
      </c>
      <c r="I67" s="11" t="s">
        <v>28</v>
      </c>
      <c r="J67" s="14">
        <v>9</v>
      </c>
      <c r="K67" s="19">
        <v>7</v>
      </c>
      <c r="L67" s="11" t="s">
        <v>28</v>
      </c>
      <c r="M67" s="14">
        <v>7</v>
      </c>
      <c r="N67" s="19">
        <v>8</v>
      </c>
      <c r="O67" s="11" t="s">
        <v>28</v>
      </c>
      <c r="P67" s="14">
        <v>8</v>
      </c>
      <c r="Q67" s="13">
        <f>B67+E67+H67+K67+N67</f>
        <v>44</v>
      </c>
      <c r="R67" s="11" t="s">
        <v>28</v>
      </c>
      <c r="S67" s="14">
        <f>D67+G67+J67+M67+P67</f>
        <v>44</v>
      </c>
    </row>
    <row r="68" spans="1:19" ht="20.25" customHeight="1">
      <c r="A68" s="126"/>
      <c r="B68" s="15" t="s">
        <v>29</v>
      </c>
      <c r="C68" s="119">
        <f>B67/D67*100</f>
        <v>100</v>
      </c>
      <c r="D68" s="120"/>
      <c r="E68" s="15" t="s">
        <v>29</v>
      </c>
      <c r="F68" s="119">
        <f>E67/G67*100</f>
        <v>100</v>
      </c>
      <c r="G68" s="120"/>
      <c r="H68" s="15" t="s">
        <v>29</v>
      </c>
      <c r="I68" s="119">
        <f>H67/J67*100</f>
        <v>100</v>
      </c>
      <c r="J68" s="120"/>
      <c r="K68" s="15" t="s">
        <v>29</v>
      </c>
      <c r="L68" s="119">
        <f>K67/M67*100</f>
        <v>100</v>
      </c>
      <c r="M68" s="120"/>
      <c r="N68" s="15" t="s">
        <v>29</v>
      </c>
      <c r="O68" s="119">
        <f>N67/P67*100</f>
        <v>100</v>
      </c>
      <c r="P68" s="120"/>
      <c r="Q68" s="15" t="s">
        <v>29</v>
      </c>
      <c r="R68" s="119">
        <f>Q67/S67*100</f>
        <v>100</v>
      </c>
      <c r="S68" s="120"/>
    </row>
    <row r="69" spans="1:19" ht="20.25" customHeight="1">
      <c r="A69" s="126" t="s">
        <v>48</v>
      </c>
      <c r="B69" s="19">
        <v>10</v>
      </c>
      <c r="C69" s="11" t="s">
        <v>28</v>
      </c>
      <c r="D69" s="14">
        <v>10</v>
      </c>
      <c r="E69" s="19">
        <v>10</v>
      </c>
      <c r="F69" s="11" t="s">
        <v>28</v>
      </c>
      <c r="G69" s="14">
        <v>10</v>
      </c>
      <c r="H69" s="19">
        <v>9</v>
      </c>
      <c r="I69" s="11" t="s">
        <v>28</v>
      </c>
      <c r="J69" s="14">
        <v>9</v>
      </c>
      <c r="K69" s="19">
        <v>7</v>
      </c>
      <c r="L69" s="11" t="s">
        <v>28</v>
      </c>
      <c r="M69" s="14">
        <v>7</v>
      </c>
      <c r="N69" s="19">
        <v>8</v>
      </c>
      <c r="O69" s="11" t="s">
        <v>28</v>
      </c>
      <c r="P69" s="14">
        <v>8</v>
      </c>
      <c r="Q69" s="13">
        <f>B69+E69+H69+K69+N69</f>
        <v>44</v>
      </c>
      <c r="R69" s="11" t="s">
        <v>28</v>
      </c>
      <c r="S69" s="14">
        <f>D69+G69+J69+M69+P69</f>
        <v>44</v>
      </c>
    </row>
    <row r="70" spans="1:19" ht="20.25" customHeight="1">
      <c r="A70" s="126"/>
      <c r="B70" s="15" t="s">
        <v>29</v>
      </c>
      <c r="C70" s="119">
        <f>B69/D69*100</f>
        <v>100</v>
      </c>
      <c r="D70" s="120"/>
      <c r="E70" s="15" t="s">
        <v>29</v>
      </c>
      <c r="F70" s="119">
        <f>E69/G69*100</f>
        <v>100</v>
      </c>
      <c r="G70" s="120"/>
      <c r="H70" s="15" t="s">
        <v>29</v>
      </c>
      <c r="I70" s="119">
        <f>H69/J69*100</f>
        <v>100</v>
      </c>
      <c r="J70" s="120"/>
      <c r="K70" s="15" t="s">
        <v>29</v>
      </c>
      <c r="L70" s="119">
        <f>K69/M69*100</f>
        <v>100</v>
      </c>
      <c r="M70" s="120"/>
      <c r="N70" s="15" t="s">
        <v>29</v>
      </c>
      <c r="O70" s="119">
        <f>N69/P69*100</f>
        <v>100</v>
      </c>
      <c r="P70" s="120"/>
      <c r="Q70" s="15" t="s">
        <v>29</v>
      </c>
      <c r="R70" s="119">
        <f>Q69/S69*100</f>
        <v>100</v>
      </c>
      <c r="S70" s="120"/>
    </row>
    <row r="71" spans="1:19" ht="20.25" customHeight="1">
      <c r="A71" s="126" t="s">
        <v>49</v>
      </c>
      <c r="B71" s="19">
        <v>10</v>
      </c>
      <c r="C71" s="11" t="s">
        <v>28</v>
      </c>
      <c r="D71" s="14">
        <v>10</v>
      </c>
      <c r="E71" s="19">
        <v>10</v>
      </c>
      <c r="F71" s="11" t="s">
        <v>28</v>
      </c>
      <c r="G71" s="14">
        <v>10</v>
      </c>
      <c r="H71" s="19">
        <v>9</v>
      </c>
      <c r="I71" s="11" t="s">
        <v>28</v>
      </c>
      <c r="J71" s="14">
        <v>9</v>
      </c>
      <c r="K71" s="19">
        <v>7</v>
      </c>
      <c r="L71" s="11" t="s">
        <v>28</v>
      </c>
      <c r="M71" s="14">
        <v>7</v>
      </c>
      <c r="N71" s="19">
        <v>8</v>
      </c>
      <c r="O71" s="11" t="s">
        <v>28</v>
      </c>
      <c r="P71" s="14">
        <v>8</v>
      </c>
      <c r="Q71" s="13">
        <f>B71+E71+H71+K71+N71</f>
        <v>44</v>
      </c>
      <c r="R71" s="11" t="s">
        <v>28</v>
      </c>
      <c r="S71" s="14">
        <f>D71+G71+J71+M71+P71</f>
        <v>44</v>
      </c>
    </row>
    <row r="72" spans="1:19" ht="20.25" customHeight="1">
      <c r="A72" s="126"/>
      <c r="B72" s="15" t="s">
        <v>29</v>
      </c>
      <c r="C72" s="119">
        <f>B71/D71*100</f>
        <v>100</v>
      </c>
      <c r="D72" s="120"/>
      <c r="E72" s="15" t="s">
        <v>29</v>
      </c>
      <c r="F72" s="119">
        <f>E71/G71*100</f>
        <v>100</v>
      </c>
      <c r="G72" s="120"/>
      <c r="H72" s="15" t="s">
        <v>29</v>
      </c>
      <c r="I72" s="119">
        <f>H71/J71*100</f>
        <v>100</v>
      </c>
      <c r="J72" s="120"/>
      <c r="K72" s="15" t="s">
        <v>29</v>
      </c>
      <c r="L72" s="119">
        <f>K71/M71*100</f>
        <v>100</v>
      </c>
      <c r="M72" s="120"/>
      <c r="N72" s="15" t="s">
        <v>29</v>
      </c>
      <c r="O72" s="119">
        <f>N71/P71*100</f>
        <v>100</v>
      </c>
      <c r="P72" s="120"/>
      <c r="Q72" s="15" t="s">
        <v>29</v>
      </c>
      <c r="R72" s="119">
        <f>Q71/S71*100</f>
        <v>100</v>
      </c>
      <c r="S72" s="120"/>
    </row>
    <row r="73" spans="1:19" ht="20.25" customHeight="1">
      <c r="A73" s="129" t="s">
        <v>41</v>
      </c>
      <c r="B73" s="19">
        <v>10</v>
      </c>
      <c r="C73" s="11" t="s">
        <v>28</v>
      </c>
      <c r="D73" s="14">
        <v>10</v>
      </c>
      <c r="E73" s="19">
        <v>10</v>
      </c>
      <c r="F73" s="11" t="s">
        <v>28</v>
      </c>
      <c r="G73" s="14">
        <v>10</v>
      </c>
      <c r="H73" s="19">
        <v>9</v>
      </c>
      <c r="I73" s="11" t="s">
        <v>28</v>
      </c>
      <c r="J73" s="14">
        <v>9</v>
      </c>
      <c r="K73" s="19">
        <v>7</v>
      </c>
      <c r="L73" s="11" t="s">
        <v>28</v>
      </c>
      <c r="M73" s="14">
        <v>7</v>
      </c>
      <c r="N73" s="19">
        <v>8</v>
      </c>
      <c r="O73" s="11" t="s">
        <v>28</v>
      </c>
      <c r="P73" s="14">
        <v>8</v>
      </c>
      <c r="Q73" s="13">
        <f>B73+E73+H73+K73+N73</f>
        <v>44</v>
      </c>
      <c r="R73" s="11" t="s">
        <v>28</v>
      </c>
      <c r="S73" s="14">
        <f>D73+G73+J73+M73+P73</f>
        <v>44</v>
      </c>
    </row>
    <row r="74" spans="1:19" ht="20.25" customHeight="1">
      <c r="A74" s="130"/>
      <c r="B74" s="15" t="s">
        <v>29</v>
      </c>
      <c r="C74" s="119">
        <f>B73/D73*100</f>
        <v>100</v>
      </c>
      <c r="D74" s="120"/>
      <c r="E74" s="15" t="s">
        <v>29</v>
      </c>
      <c r="F74" s="119">
        <f>E73/G73*100</f>
        <v>100</v>
      </c>
      <c r="G74" s="120"/>
      <c r="H74" s="15" t="s">
        <v>29</v>
      </c>
      <c r="I74" s="119">
        <f>H73/J73*100</f>
        <v>100</v>
      </c>
      <c r="J74" s="120"/>
      <c r="K74" s="15" t="s">
        <v>29</v>
      </c>
      <c r="L74" s="119">
        <f>K73/M73*100</f>
        <v>100</v>
      </c>
      <c r="M74" s="120"/>
      <c r="N74" s="15" t="s">
        <v>29</v>
      </c>
      <c r="O74" s="119">
        <f>N73/P73*100</f>
        <v>100</v>
      </c>
      <c r="P74" s="120"/>
      <c r="Q74" s="15" t="s">
        <v>29</v>
      </c>
      <c r="R74" s="119">
        <f>Q73/S73*100</f>
        <v>100</v>
      </c>
      <c r="S74" s="120"/>
    </row>
    <row r="75" spans="1:19" ht="20.25" customHeight="1">
      <c r="A75" s="129" t="s">
        <v>42</v>
      </c>
      <c r="B75" s="19">
        <v>9</v>
      </c>
      <c r="C75" s="11" t="s">
        <v>28</v>
      </c>
      <c r="D75" s="14">
        <v>10</v>
      </c>
      <c r="E75" s="19">
        <v>9</v>
      </c>
      <c r="F75" s="11" t="s">
        <v>28</v>
      </c>
      <c r="G75" s="14">
        <v>10</v>
      </c>
      <c r="H75" s="19">
        <v>9</v>
      </c>
      <c r="I75" s="11" t="s">
        <v>28</v>
      </c>
      <c r="J75" s="14">
        <v>9</v>
      </c>
      <c r="K75" s="19">
        <v>7</v>
      </c>
      <c r="L75" s="11" t="s">
        <v>28</v>
      </c>
      <c r="M75" s="14">
        <v>7</v>
      </c>
      <c r="N75" s="19">
        <v>8</v>
      </c>
      <c r="O75" s="11" t="s">
        <v>28</v>
      </c>
      <c r="P75" s="14">
        <v>8</v>
      </c>
      <c r="Q75" s="13">
        <f>B75+E75+H75+K75+N75</f>
        <v>42</v>
      </c>
      <c r="R75" s="11" t="s">
        <v>28</v>
      </c>
      <c r="S75" s="14">
        <f>D75+G75+J75+M75+P75</f>
        <v>44</v>
      </c>
    </row>
    <row r="76" spans="1:19" ht="20.25" customHeight="1">
      <c r="A76" s="130"/>
      <c r="B76" s="15" t="s">
        <v>29</v>
      </c>
      <c r="C76" s="119">
        <f>B75/D75*100</f>
        <v>90</v>
      </c>
      <c r="D76" s="120"/>
      <c r="E76" s="15" t="s">
        <v>29</v>
      </c>
      <c r="F76" s="119">
        <f>E75/G75*100</f>
        <v>90</v>
      </c>
      <c r="G76" s="120"/>
      <c r="H76" s="15" t="s">
        <v>29</v>
      </c>
      <c r="I76" s="119">
        <f>H75/J75*100</f>
        <v>100</v>
      </c>
      <c r="J76" s="120"/>
      <c r="K76" s="15" t="s">
        <v>29</v>
      </c>
      <c r="L76" s="119">
        <f>K75/M75*100</f>
        <v>100</v>
      </c>
      <c r="M76" s="120"/>
      <c r="N76" s="15" t="s">
        <v>29</v>
      </c>
      <c r="O76" s="119">
        <f>N75/P75*100</f>
        <v>100</v>
      </c>
      <c r="P76" s="120"/>
      <c r="Q76" s="15" t="s">
        <v>29</v>
      </c>
      <c r="R76" s="119">
        <f>Q75/S75*100</f>
        <v>95.45454545454545</v>
      </c>
      <c r="S76" s="120"/>
    </row>
    <row r="77" spans="1:19" s="79" customFormat="1" ht="20.25" customHeight="1">
      <c r="A77" s="129" t="s">
        <v>121</v>
      </c>
      <c r="B77" s="75">
        <v>8</v>
      </c>
      <c r="C77" s="76" t="s">
        <v>28</v>
      </c>
      <c r="D77" s="77">
        <v>10</v>
      </c>
      <c r="E77" s="75">
        <v>10</v>
      </c>
      <c r="F77" s="76" t="s">
        <v>28</v>
      </c>
      <c r="G77" s="77">
        <v>10</v>
      </c>
      <c r="H77" s="75">
        <v>9</v>
      </c>
      <c r="I77" s="76" t="s">
        <v>28</v>
      </c>
      <c r="J77" s="77">
        <v>9</v>
      </c>
      <c r="K77" s="75">
        <v>7</v>
      </c>
      <c r="L77" s="76" t="s">
        <v>28</v>
      </c>
      <c r="M77" s="77">
        <v>7</v>
      </c>
      <c r="N77" s="75">
        <v>8</v>
      </c>
      <c r="O77" s="76" t="s">
        <v>28</v>
      </c>
      <c r="P77" s="77">
        <v>8</v>
      </c>
      <c r="Q77" s="78">
        <f>B77+E77+H77+K77+N77</f>
        <v>42</v>
      </c>
      <c r="R77" s="76" t="s">
        <v>28</v>
      </c>
      <c r="S77" s="77">
        <f>D77+G77+J77+M77+P77</f>
        <v>44</v>
      </c>
    </row>
    <row r="78" spans="1:19" s="79" customFormat="1" ht="20.25" customHeight="1">
      <c r="A78" s="130"/>
      <c r="B78" s="80" t="s">
        <v>29</v>
      </c>
      <c r="C78" s="131">
        <f>B77/D77*100</f>
        <v>80</v>
      </c>
      <c r="D78" s="132"/>
      <c r="E78" s="80" t="s">
        <v>29</v>
      </c>
      <c r="F78" s="131">
        <f>E77/G77*100</f>
        <v>100</v>
      </c>
      <c r="G78" s="132"/>
      <c r="H78" s="80" t="s">
        <v>29</v>
      </c>
      <c r="I78" s="131">
        <f>H77/J77*100</f>
        <v>100</v>
      </c>
      <c r="J78" s="132"/>
      <c r="K78" s="80" t="s">
        <v>29</v>
      </c>
      <c r="L78" s="131">
        <f>K77/M77*100</f>
        <v>100</v>
      </c>
      <c r="M78" s="132"/>
      <c r="N78" s="80" t="s">
        <v>29</v>
      </c>
      <c r="O78" s="131">
        <f>N77/P77*100</f>
        <v>100</v>
      </c>
      <c r="P78" s="132"/>
      <c r="Q78" s="80" t="s">
        <v>29</v>
      </c>
      <c r="R78" s="131">
        <f>Q77/S77*100</f>
        <v>95.45454545454545</v>
      </c>
      <c r="S78" s="132"/>
    </row>
    <row r="79" spans="1:19" s="79" customFormat="1" ht="20.25" customHeight="1">
      <c r="A79" s="129" t="s">
        <v>122</v>
      </c>
      <c r="B79" s="75">
        <v>8</v>
      </c>
      <c r="C79" s="76" t="s">
        <v>28</v>
      </c>
      <c r="D79" s="77">
        <v>10</v>
      </c>
      <c r="E79" s="75">
        <v>8</v>
      </c>
      <c r="F79" s="76" t="s">
        <v>28</v>
      </c>
      <c r="G79" s="77">
        <v>10</v>
      </c>
      <c r="H79" s="75">
        <v>8</v>
      </c>
      <c r="I79" s="76" t="s">
        <v>28</v>
      </c>
      <c r="J79" s="77">
        <v>9</v>
      </c>
      <c r="K79" s="75">
        <v>6</v>
      </c>
      <c r="L79" s="76" t="s">
        <v>28</v>
      </c>
      <c r="M79" s="77">
        <v>7</v>
      </c>
      <c r="N79" s="75">
        <v>7</v>
      </c>
      <c r="O79" s="76" t="s">
        <v>28</v>
      </c>
      <c r="P79" s="77">
        <v>8</v>
      </c>
      <c r="Q79" s="78">
        <f>B79+E79+H79+K79+N79</f>
        <v>37</v>
      </c>
      <c r="R79" s="76" t="s">
        <v>28</v>
      </c>
      <c r="S79" s="77">
        <f>D79+G79+J79+M79+P79</f>
        <v>44</v>
      </c>
    </row>
    <row r="80" spans="1:19" s="79" customFormat="1" ht="20.25" customHeight="1">
      <c r="A80" s="130"/>
      <c r="B80" s="80" t="s">
        <v>29</v>
      </c>
      <c r="C80" s="131">
        <f>B79/D79*100</f>
        <v>80</v>
      </c>
      <c r="D80" s="132"/>
      <c r="E80" s="80" t="s">
        <v>29</v>
      </c>
      <c r="F80" s="131">
        <f>E79/G79*100</f>
        <v>80</v>
      </c>
      <c r="G80" s="132"/>
      <c r="H80" s="80" t="s">
        <v>29</v>
      </c>
      <c r="I80" s="131">
        <f>H79/J79*100</f>
        <v>88.88888888888889</v>
      </c>
      <c r="J80" s="132"/>
      <c r="K80" s="80" t="s">
        <v>29</v>
      </c>
      <c r="L80" s="131">
        <f>K79/M79*100</f>
        <v>85.71428571428571</v>
      </c>
      <c r="M80" s="132"/>
      <c r="N80" s="80" t="s">
        <v>29</v>
      </c>
      <c r="O80" s="131">
        <f>N79/P79*100</f>
        <v>87.5</v>
      </c>
      <c r="P80" s="132"/>
      <c r="Q80" s="80" t="s">
        <v>29</v>
      </c>
      <c r="R80" s="131">
        <f>Q79/S79*100</f>
        <v>84.0909090909091</v>
      </c>
      <c r="S80" s="132"/>
    </row>
    <row r="81" spans="1:19" s="79" customFormat="1" ht="20.25" customHeight="1">
      <c r="A81" s="129" t="s">
        <v>123</v>
      </c>
      <c r="B81" s="75">
        <v>9</v>
      </c>
      <c r="C81" s="76" t="s">
        <v>28</v>
      </c>
      <c r="D81" s="77">
        <v>10</v>
      </c>
      <c r="E81" s="75">
        <v>9</v>
      </c>
      <c r="F81" s="76" t="s">
        <v>28</v>
      </c>
      <c r="G81" s="77">
        <v>10</v>
      </c>
      <c r="H81" s="75">
        <v>8</v>
      </c>
      <c r="I81" s="76" t="s">
        <v>28</v>
      </c>
      <c r="J81" s="77">
        <v>9</v>
      </c>
      <c r="K81" s="75">
        <v>6</v>
      </c>
      <c r="L81" s="76" t="s">
        <v>28</v>
      </c>
      <c r="M81" s="77">
        <v>7</v>
      </c>
      <c r="N81" s="75">
        <v>7</v>
      </c>
      <c r="O81" s="76" t="s">
        <v>28</v>
      </c>
      <c r="P81" s="77">
        <v>8</v>
      </c>
      <c r="Q81" s="78">
        <f>B81+E81+H81+K81+N81</f>
        <v>39</v>
      </c>
      <c r="R81" s="76" t="s">
        <v>28</v>
      </c>
      <c r="S81" s="77">
        <f>D81+G81+J81+M81+P81</f>
        <v>44</v>
      </c>
    </row>
    <row r="82" spans="1:19" s="79" customFormat="1" ht="20.25" customHeight="1">
      <c r="A82" s="130"/>
      <c r="B82" s="80" t="s">
        <v>29</v>
      </c>
      <c r="C82" s="131">
        <f>B81/D81*100</f>
        <v>90</v>
      </c>
      <c r="D82" s="132"/>
      <c r="E82" s="80" t="s">
        <v>29</v>
      </c>
      <c r="F82" s="131">
        <f>E81/G81*100</f>
        <v>90</v>
      </c>
      <c r="G82" s="132"/>
      <c r="H82" s="80" t="s">
        <v>29</v>
      </c>
      <c r="I82" s="131">
        <f>H81/J81*100</f>
        <v>88.88888888888889</v>
      </c>
      <c r="J82" s="132"/>
      <c r="K82" s="80" t="s">
        <v>29</v>
      </c>
      <c r="L82" s="131">
        <f>K81/M81*100</f>
        <v>85.71428571428571</v>
      </c>
      <c r="M82" s="132"/>
      <c r="N82" s="80" t="s">
        <v>29</v>
      </c>
      <c r="O82" s="131">
        <f>N81/P81*100</f>
        <v>87.5</v>
      </c>
      <c r="P82" s="132"/>
      <c r="Q82" s="80" t="s">
        <v>29</v>
      </c>
      <c r="R82" s="131">
        <f>Q81/S81*100</f>
        <v>88.63636363636364</v>
      </c>
      <c r="S82" s="132"/>
    </row>
    <row r="83" spans="1:19" s="79" customFormat="1" ht="20.25" customHeight="1">
      <c r="A83" s="129" t="s">
        <v>124</v>
      </c>
      <c r="B83" s="75">
        <v>9</v>
      </c>
      <c r="C83" s="76" t="s">
        <v>28</v>
      </c>
      <c r="D83" s="77">
        <v>10</v>
      </c>
      <c r="E83" s="75">
        <v>9</v>
      </c>
      <c r="F83" s="76" t="s">
        <v>28</v>
      </c>
      <c r="G83" s="77">
        <v>10</v>
      </c>
      <c r="H83" s="75">
        <v>8</v>
      </c>
      <c r="I83" s="76" t="s">
        <v>28</v>
      </c>
      <c r="J83" s="77">
        <v>9</v>
      </c>
      <c r="K83" s="75">
        <v>6</v>
      </c>
      <c r="L83" s="76" t="s">
        <v>28</v>
      </c>
      <c r="M83" s="77">
        <v>7</v>
      </c>
      <c r="N83" s="75">
        <v>7</v>
      </c>
      <c r="O83" s="76" t="s">
        <v>28</v>
      </c>
      <c r="P83" s="77">
        <v>8</v>
      </c>
      <c r="Q83" s="78">
        <f>B83+E83+H83+K83+N83</f>
        <v>39</v>
      </c>
      <c r="R83" s="76" t="s">
        <v>28</v>
      </c>
      <c r="S83" s="77">
        <f>D83+G83+J83+M83+P83</f>
        <v>44</v>
      </c>
    </row>
    <row r="84" spans="1:19" s="79" customFormat="1" ht="20.25" customHeight="1">
      <c r="A84" s="130"/>
      <c r="B84" s="80" t="s">
        <v>29</v>
      </c>
      <c r="C84" s="131">
        <f>B83/D83*100</f>
        <v>90</v>
      </c>
      <c r="D84" s="132"/>
      <c r="E84" s="80" t="s">
        <v>29</v>
      </c>
      <c r="F84" s="131">
        <f>E83/G83*100</f>
        <v>90</v>
      </c>
      <c r="G84" s="132"/>
      <c r="H84" s="80" t="s">
        <v>29</v>
      </c>
      <c r="I84" s="131">
        <f>H83/J83*100</f>
        <v>88.88888888888889</v>
      </c>
      <c r="J84" s="132"/>
      <c r="K84" s="80" t="s">
        <v>29</v>
      </c>
      <c r="L84" s="131">
        <f>K83/M83*100</f>
        <v>85.71428571428571</v>
      </c>
      <c r="M84" s="132"/>
      <c r="N84" s="80" t="s">
        <v>29</v>
      </c>
      <c r="O84" s="131">
        <f>N83/P83*100</f>
        <v>87.5</v>
      </c>
      <c r="P84" s="132"/>
      <c r="Q84" s="80" t="s">
        <v>29</v>
      </c>
      <c r="R84" s="131">
        <f>Q83/S83*100</f>
        <v>88.63636363636364</v>
      </c>
      <c r="S84" s="132"/>
    </row>
    <row r="85" spans="1:19" s="79" customFormat="1" ht="20.25" customHeight="1">
      <c r="A85" s="129" t="s">
        <v>125</v>
      </c>
      <c r="B85" s="75">
        <v>10</v>
      </c>
      <c r="C85" s="76" t="s">
        <v>28</v>
      </c>
      <c r="D85" s="77">
        <v>10</v>
      </c>
      <c r="E85" s="75">
        <v>9</v>
      </c>
      <c r="F85" s="76" t="s">
        <v>28</v>
      </c>
      <c r="G85" s="77">
        <v>10</v>
      </c>
      <c r="H85" s="75">
        <v>8</v>
      </c>
      <c r="I85" s="76" t="s">
        <v>28</v>
      </c>
      <c r="J85" s="77">
        <v>9</v>
      </c>
      <c r="K85" s="75">
        <v>7</v>
      </c>
      <c r="L85" s="76" t="s">
        <v>28</v>
      </c>
      <c r="M85" s="77">
        <v>7</v>
      </c>
      <c r="N85" s="75">
        <v>8</v>
      </c>
      <c r="O85" s="76" t="s">
        <v>28</v>
      </c>
      <c r="P85" s="77">
        <v>8</v>
      </c>
      <c r="Q85" s="78">
        <f>B85+E85+H85+K85+N85</f>
        <v>42</v>
      </c>
      <c r="R85" s="76" t="s">
        <v>28</v>
      </c>
      <c r="S85" s="77">
        <f>D85+G85+J85+M85+P85</f>
        <v>44</v>
      </c>
    </row>
    <row r="86" spans="1:19" s="79" customFormat="1" ht="20.25" customHeight="1">
      <c r="A86" s="130"/>
      <c r="B86" s="80" t="s">
        <v>29</v>
      </c>
      <c r="C86" s="131">
        <f>B85/D85*100</f>
        <v>100</v>
      </c>
      <c r="D86" s="132"/>
      <c r="E86" s="80" t="s">
        <v>29</v>
      </c>
      <c r="F86" s="131">
        <f>E85/G85*100</f>
        <v>90</v>
      </c>
      <c r="G86" s="132"/>
      <c r="H86" s="80" t="s">
        <v>29</v>
      </c>
      <c r="I86" s="131">
        <f>H85/J85*100</f>
        <v>88.88888888888889</v>
      </c>
      <c r="J86" s="132"/>
      <c r="K86" s="80" t="s">
        <v>29</v>
      </c>
      <c r="L86" s="131">
        <f>K85/M85*100</f>
        <v>100</v>
      </c>
      <c r="M86" s="132"/>
      <c r="N86" s="80" t="s">
        <v>29</v>
      </c>
      <c r="O86" s="131">
        <f>N85/P85*100</f>
        <v>100</v>
      </c>
      <c r="P86" s="132"/>
      <c r="Q86" s="80" t="s">
        <v>29</v>
      </c>
      <c r="R86" s="131">
        <f>Q85/S85*100</f>
        <v>95.45454545454545</v>
      </c>
      <c r="S86" s="132"/>
    </row>
    <row r="87" spans="1:19" s="79" customFormat="1" ht="20.25" customHeight="1">
      <c r="A87" s="129" t="s">
        <v>126</v>
      </c>
      <c r="B87" s="75">
        <v>8</v>
      </c>
      <c r="C87" s="76" t="s">
        <v>28</v>
      </c>
      <c r="D87" s="77">
        <v>10</v>
      </c>
      <c r="E87" s="75">
        <v>8</v>
      </c>
      <c r="F87" s="76" t="s">
        <v>28</v>
      </c>
      <c r="G87" s="77">
        <v>10</v>
      </c>
      <c r="H87" s="75">
        <v>9</v>
      </c>
      <c r="I87" s="76" t="s">
        <v>28</v>
      </c>
      <c r="J87" s="77">
        <v>9</v>
      </c>
      <c r="K87" s="75">
        <v>6</v>
      </c>
      <c r="L87" s="76" t="s">
        <v>28</v>
      </c>
      <c r="M87" s="77">
        <v>7</v>
      </c>
      <c r="N87" s="75">
        <v>7</v>
      </c>
      <c r="O87" s="76" t="s">
        <v>28</v>
      </c>
      <c r="P87" s="77">
        <v>8</v>
      </c>
      <c r="Q87" s="78">
        <f>B87+E87+H87+K87+N87</f>
        <v>38</v>
      </c>
      <c r="R87" s="76" t="s">
        <v>28</v>
      </c>
      <c r="S87" s="77">
        <f>D87+G87+J87+M87+P87</f>
        <v>44</v>
      </c>
    </row>
    <row r="88" spans="1:19" s="79" customFormat="1" ht="20.25" customHeight="1">
      <c r="A88" s="130"/>
      <c r="B88" s="80" t="s">
        <v>29</v>
      </c>
      <c r="C88" s="131">
        <f>B87/D87*100</f>
        <v>80</v>
      </c>
      <c r="D88" s="132"/>
      <c r="E88" s="80" t="s">
        <v>29</v>
      </c>
      <c r="F88" s="131">
        <f>E87/G87*100</f>
        <v>80</v>
      </c>
      <c r="G88" s="132"/>
      <c r="H88" s="80" t="s">
        <v>29</v>
      </c>
      <c r="I88" s="131">
        <f>H87/J87*100</f>
        <v>100</v>
      </c>
      <c r="J88" s="132"/>
      <c r="K88" s="80" t="s">
        <v>29</v>
      </c>
      <c r="L88" s="131">
        <f>K87/M87*100</f>
        <v>85.71428571428571</v>
      </c>
      <c r="M88" s="132"/>
      <c r="N88" s="80" t="s">
        <v>29</v>
      </c>
      <c r="O88" s="131">
        <f>N87/P87*100</f>
        <v>87.5</v>
      </c>
      <c r="P88" s="132"/>
      <c r="Q88" s="80" t="s">
        <v>29</v>
      </c>
      <c r="R88" s="131">
        <f>Q87/S87*100</f>
        <v>86.36363636363636</v>
      </c>
      <c r="S88" s="132"/>
    </row>
    <row r="89" spans="1:19" s="79" customFormat="1" ht="20.25" customHeight="1">
      <c r="A89" s="129" t="s">
        <v>127</v>
      </c>
      <c r="B89" s="75">
        <v>10</v>
      </c>
      <c r="C89" s="76" t="s">
        <v>28</v>
      </c>
      <c r="D89" s="77">
        <v>10</v>
      </c>
      <c r="E89" s="75">
        <v>8</v>
      </c>
      <c r="F89" s="76" t="s">
        <v>28</v>
      </c>
      <c r="G89" s="77">
        <v>10</v>
      </c>
      <c r="H89" s="75">
        <v>9</v>
      </c>
      <c r="I89" s="76" t="s">
        <v>28</v>
      </c>
      <c r="J89" s="77">
        <v>9</v>
      </c>
      <c r="K89" s="75">
        <v>7</v>
      </c>
      <c r="L89" s="76" t="s">
        <v>28</v>
      </c>
      <c r="M89" s="77">
        <v>7</v>
      </c>
      <c r="N89" s="75">
        <v>8</v>
      </c>
      <c r="O89" s="76" t="s">
        <v>28</v>
      </c>
      <c r="P89" s="77">
        <v>8</v>
      </c>
      <c r="Q89" s="78">
        <f>B89+E89+H89+K89+N89</f>
        <v>42</v>
      </c>
      <c r="R89" s="76" t="s">
        <v>28</v>
      </c>
      <c r="S89" s="77">
        <f>D89+G89+J89+M89+P89</f>
        <v>44</v>
      </c>
    </row>
    <row r="90" spans="1:19" s="79" customFormat="1" ht="20.25" customHeight="1">
      <c r="A90" s="130"/>
      <c r="B90" s="80" t="s">
        <v>29</v>
      </c>
      <c r="C90" s="131">
        <f>B89/D89*100</f>
        <v>100</v>
      </c>
      <c r="D90" s="132"/>
      <c r="E90" s="80" t="s">
        <v>29</v>
      </c>
      <c r="F90" s="131">
        <f>E89/G89*100</f>
        <v>80</v>
      </c>
      <c r="G90" s="132"/>
      <c r="H90" s="80" t="s">
        <v>29</v>
      </c>
      <c r="I90" s="131">
        <f>H89/J89*100</f>
        <v>100</v>
      </c>
      <c r="J90" s="132"/>
      <c r="K90" s="80" t="s">
        <v>29</v>
      </c>
      <c r="L90" s="131">
        <f>K89/M89*100</f>
        <v>100</v>
      </c>
      <c r="M90" s="132"/>
      <c r="N90" s="80" t="s">
        <v>29</v>
      </c>
      <c r="O90" s="131">
        <f>N89/P89*100</f>
        <v>100</v>
      </c>
      <c r="P90" s="132"/>
      <c r="Q90" s="80" t="s">
        <v>29</v>
      </c>
      <c r="R90" s="131">
        <f>Q89/S89*100</f>
        <v>95.45454545454545</v>
      </c>
      <c r="S90" s="132"/>
    </row>
    <row r="91" spans="1:19" s="79" customFormat="1" ht="20.25" customHeight="1">
      <c r="A91" s="129" t="s">
        <v>128</v>
      </c>
      <c r="B91" s="75">
        <v>10</v>
      </c>
      <c r="C91" s="76" t="s">
        <v>28</v>
      </c>
      <c r="D91" s="77">
        <v>10</v>
      </c>
      <c r="E91" s="75">
        <v>10</v>
      </c>
      <c r="F91" s="76" t="s">
        <v>28</v>
      </c>
      <c r="G91" s="77">
        <v>10</v>
      </c>
      <c r="H91" s="75">
        <v>9</v>
      </c>
      <c r="I91" s="76" t="s">
        <v>28</v>
      </c>
      <c r="J91" s="77">
        <v>9</v>
      </c>
      <c r="K91" s="75">
        <v>7</v>
      </c>
      <c r="L91" s="76" t="s">
        <v>28</v>
      </c>
      <c r="M91" s="77">
        <v>7</v>
      </c>
      <c r="N91" s="75">
        <v>8</v>
      </c>
      <c r="O91" s="76" t="s">
        <v>28</v>
      </c>
      <c r="P91" s="77">
        <v>8</v>
      </c>
      <c r="Q91" s="78">
        <f>B91+E91+H91+K91+N91</f>
        <v>44</v>
      </c>
      <c r="R91" s="76" t="s">
        <v>28</v>
      </c>
      <c r="S91" s="77">
        <f>D91+G91+J91+M91+P91</f>
        <v>44</v>
      </c>
    </row>
    <row r="92" spans="1:19" s="79" customFormat="1" ht="20.25" customHeight="1">
      <c r="A92" s="130"/>
      <c r="B92" s="80" t="s">
        <v>29</v>
      </c>
      <c r="C92" s="131">
        <f>B91/D91*100</f>
        <v>100</v>
      </c>
      <c r="D92" s="132"/>
      <c r="E92" s="80" t="s">
        <v>29</v>
      </c>
      <c r="F92" s="131">
        <f>E91/G91*100</f>
        <v>100</v>
      </c>
      <c r="G92" s="132"/>
      <c r="H92" s="80" t="s">
        <v>29</v>
      </c>
      <c r="I92" s="131">
        <f>H91/J91*100</f>
        <v>100</v>
      </c>
      <c r="J92" s="132"/>
      <c r="K92" s="80" t="s">
        <v>29</v>
      </c>
      <c r="L92" s="131">
        <f>K91/M91*100</f>
        <v>100</v>
      </c>
      <c r="M92" s="132"/>
      <c r="N92" s="80" t="s">
        <v>29</v>
      </c>
      <c r="O92" s="131">
        <f>N91/P91*100</f>
        <v>100</v>
      </c>
      <c r="P92" s="132"/>
      <c r="Q92" s="80" t="s">
        <v>29</v>
      </c>
      <c r="R92" s="131">
        <f>Q91/S91*100</f>
        <v>100</v>
      </c>
      <c r="S92" s="132"/>
    </row>
    <row r="93" spans="1:19" s="79" customFormat="1" ht="20.25" customHeight="1">
      <c r="A93" s="126" t="s">
        <v>129</v>
      </c>
      <c r="B93" s="75">
        <v>9</v>
      </c>
      <c r="C93" s="76" t="s">
        <v>28</v>
      </c>
      <c r="D93" s="77">
        <v>10</v>
      </c>
      <c r="E93" s="75">
        <v>10</v>
      </c>
      <c r="F93" s="76" t="s">
        <v>28</v>
      </c>
      <c r="G93" s="77">
        <v>10</v>
      </c>
      <c r="H93" s="75">
        <v>7</v>
      </c>
      <c r="I93" s="76" t="s">
        <v>28</v>
      </c>
      <c r="J93" s="77">
        <v>9</v>
      </c>
      <c r="K93" s="75">
        <v>6</v>
      </c>
      <c r="L93" s="76" t="s">
        <v>28</v>
      </c>
      <c r="M93" s="77">
        <v>7</v>
      </c>
      <c r="N93" s="75">
        <v>7</v>
      </c>
      <c r="O93" s="76" t="s">
        <v>28</v>
      </c>
      <c r="P93" s="77">
        <v>8</v>
      </c>
      <c r="Q93" s="78">
        <f>B93+E93+H93+K93+N93</f>
        <v>39</v>
      </c>
      <c r="R93" s="76" t="s">
        <v>28</v>
      </c>
      <c r="S93" s="77">
        <f>D93+G93+J93+M93+P93</f>
        <v>44</v>
      </c>
    </row>
    <row r="94" spans="1:19" s="79" customFormat="1" ht="20.25" customHeight="1">
      <c r="A94" s="126"/>
      <c r="B94" s="80" t="s">
        <v>29</v>
      </c>
      <c r="C94" s="131">
        <f>B93/D93*100</f>
        <v>90</v>
      </c>
      <c r="D94" s="132"/>
      <c r="E94" s="80" t="s">
        <v>29</v>
      </c>
      <c r="F94" s="131">
        <f>E93/G93*100</f>
        <v>100</v>
      </c>
      <c r="G94" s="132"/>
      <c r="H94" s="80" t="s">
        <v>29</v>
      </c>
      <c r="I94" s="131">
        <f>H93/J93*100</f>
        <v>77.77777777777779</v>
      </c>
      <c r="J94" s="132"/>
      <c r="K94" s="80" t="s">
        <v>29</v>
      </c>
      <c r="L94" s="131">
        <f>K93/M93*100</f>
        <v>85.71428571428571</v>
      </c>
      <c r="M94" s="132"/>
      <c r="N94" s="80" t="s">
        <v>29</v>
      </c>
      <c r="O94" s="131">
        <f>N93/P93*100</f>
        <v>87.5</v>
      </c>
      <c r="P94" s="132"/>
      <c r="Q94" s="80" t="s">
        <v>29</v>
      </c>
      <c r="R94" s="131">
        <f>Q93/S93*100</f>
        <v>88.63636363636364</v>
      </c>
      <c r="S94" s="132"/>
    </row>
    <row r="95" spans="1:19" s="79" customFormat="1" ht="20.25" customHeight="1">
      <c r="A95" s="126" t="s">
        <v>130</v>
      </c>
      <c r="B95" s="75">
        <v>9</v>
      </c>
      <c r="C95" s="76" t="s">
        <v>28</v>
      </c>
      <c r="D95" s="77">
        <v>10</v>
      </c>
      <c r="E95" s="75">
        <v>10</v>
      </c>
      <c r="F95" s="76" t="s">
        <v>28</v>
      </c>
      <c r="G95" s="77">
        <v>10</v>
      </c>
      <c r="H95" s="75">
        <v>6</v>
      </c>
      <c r="I95" s="76" t="s">
        <v>28</v>
      </c>
      <c r="J95" s="77">
        <v>9</v>
      </c>
      <c r="K95" s="75">
        <v>7</v>
      </c>
      <c r="L95" s="76" t="s">
        <v>28</v>
      </c>
      <c r="M95" s="77">
        <v>7</v>
      </c>
      <c r="N95" s="75">
        <v>7</v>
      </c>
      <c r="O95" s="76" t="s">
        <v>28</v>
      </c>
      <c r="P95" s="77">
        <v>8</v>
      </c>
      <c r="Q95" s="78">
        <f>B95+E95+H95+K95+N95</f>
        <v>39</v>
      </c>
      <c r="R95" s="76" t="s">
        <v>28</v>
      </c>
      <c r="S95" s="77">
        <f>D95+G95+J95+M95+P95</f>
        <v>44</v>
      </c>
    </row>
    <row r="96" spans="1:19" s="79" customFormat="1" ht="20.25" customHeight="1">
      <c r="A96" s="126"/>
      <c r="B96" s="80" t="s">
        <v>29</v>
      </c>
      <c r="C96" s="131">
        <f>B95/D95*100</f>
        <v>90</v>
      </c>
      <c r="D96" s="132"/>
      <c r="E96" s="80" t="s">
        <v>29</v>
      </c>
      <c r="F96" s="131">
        <f>E95/G95*100</f>
        <v>100</v>
      </c>
      <c r="G96" s="132"/>
      <c r="H96" s="80" t="s">
        <v>29</v>
      </c>
      <c r="I96" s="131">
        <f>H95/J95*100</f>
        <v>66.66666666666666</v>
      </c>
      <c r="J96" s="132"/>
      <c r="K96" s="80" t="s">
        <v>29</v>
      </c>
      <c r="L96" s="131">
        <f>K95/M95*100</f>
        <v>100</v>
      </c>
      <c r="M96" s="132"/>
      <c r="N96" s="80" t="s">
        <v>29</v>
      </c>
      <c r="O96" s="131">
        <f>N95/P95*100</f>
        <v>87.5</v>
      </c>
      <c r="P96" s="132"/>
      <c r="Q96" s="80" t="s">
        <v>29</v>
      </c>
      <c r="R96" s="131">
        <f>Q95/S95*100</f>
        <v>88.63636363636364</v>
      </c>
      <c r="S96" s="132"/>
    </row>
    <row r="97" spans="1:19" s="79" customFormat="1" ht="20.25" customHeight="1">
      <c r="A97" s="129" t="s">
        <v>131</v>
      </c>
      <c r="B97" s="75">
        <v>9</v>
      </c>
      <c r="C97" s="76" t="s">
        <v>28</v>
      </c>
      <c r="D97" s="77">
        <v>10</v>
      </c>
      <c r="E97" s="75">
        <v>10</v>
      </c>
      <c r="F97" s="76" t="s">
        <v>28</v>
      </c>
      <c r="G97" s="77">
        <v>10</v>
      </c>
      <c r="H97" s="75">
        <v>6</v>
      </c>
      <c r="I97" s="76" t="s">
        <v>28</v>
      </c>
      <c r="J97" s="77">
        <v>9</v>
      </c>
      <c r="K97" s="75">
        <v>6</v>
      </c>
      <c r="L97" s="76" t="s">
        <v>28</v>
      </c>
      <c r="M97" s="77">
        <v>7</v>
      </c>
      <c r="N97" s="75">
        <v>7</v>
      </c>
      <c r="O97" s="76" t="s">
        <v>28</v>
      </c>
      <c r="P97" s="77">
        <v>8</v>
      </c>
      <c r="Q97" s="78">
        <f>B97+E97+H97+K97+N97</f>
        <v>38</v>
      </c>
      <c r="R97" s="76" t="s">
        <v>28</v>
      </c>
      <c r="S97" s="77">
        <f>D97+G97+J97+M97+P97</f>
        <v>44</v>
      </c>
    </row>
    <row r="98" spans="1:19" s="79" customFormat="1" ht="20.25" customHeight="1">
      <c r="A98" s="130"/>
      <c r="B98" s="80" t="s">
        <v>29</v>
      </c>
      <c r="C98" s="131">
        <f>B97/D97*100</f>
        <v>90</v>
      </c>
      <c r="D98" s="132"/>
      <c r="E98" s="80" t="s">
        <v>29</v>
      </c>
      <c r="F98" s="131">
        <f>E97/G97*100</f>
        <v>100</v>
      </c>
      <c r="G98" s="132"/>
      <c r="H98" s="80" t="s">
        <v>29</v>
      </c>
      <c r="I98" s="131">
        <f>H97/J97*100</f>
        <v>66.66666666666666</v>
      </c>
      <c r="J98" s="132"/>
      <c r="K98" s="80" t="s">
        <v>29</v>
      </c>
      <c r="L98" s="131">
        <f>K97/M97*100</f>
        <v>85.71428571428571</v>
      </c>
      <c r="M98" s="132"/>
      <c r="N98" s="80" t="s">
        <v>29</v>
      </c>
      <c r="O98" s="131">
        <f>N97/P97*100</f>
        <v>87.5</v>
      </c>
      <c r="P98" s="132"/>
      <c r="Q98" s="80" t="s">
        <v>29</v>
      </c>
      <c r="R98" s="131">
        <f>Q97/S97*100</f>
        <v>86.36363636363636</v>
      </c>
      <c r="S98" s="132"/>
    </row>
    <row r="99" spans="1:19" s="79" customFormat="1" ht="20.25" customHeight="1">
      <c r="A99" s="129" t="s">
        <v>132</v>
      </c>
      <c r="B99" s="75">
        <v>9</v>
      </c>
      <c r="C99" s="76" t="s">
        <v>28</v>
      </c>
      <c r="D99" s="77">
        <v>10</v>
      </c>
      <c r="E99" s="75">
        <v>10</v>
      </c>
      <c r="F99" s="76" t="s">
        <v>28</v>
      </c>
      <c r="G99" s="77">
        <v>10</v>
      </c>
      <c r="H99" s="75">
        <v>7</v>
      </c>
      <c r="I99" s="76" t="s">
        <v>28</v>
      </c>
      <c r="J99" s="77">
        <v>9</v>
      </c>
      <c r="K99" s="75">
        <v>6</v>
      </c>
      <c r="L99" s="76" t="s">
        <v>28</v>
      </c>
      <c r="M99" s="77">
        <v>7</v>
      </c>
      <c r="N99" s="75">
        <v>7</v>
      </c>
      <c r="O99" s="76" t="s">
        <v>28</v>
      </c>
      <c r="P99" s="77">
        <v>8</v>
      </c>
      <c r="Q99" s="78">
        <f>B99+E99+H99+K99+N99</f>
        <v>39</v>
      </c>
      <c r="R99" s="76" t="s">
        <v>28</v>
      </c>
      <c r="S99" s="77">
        <f>D99+G99+J99+M99+P99</f>
        <v>44</v>
      </c>
    </row>
    <row r="100" spans="1:19" s="79" customFormat="1" ht="20.25" customHeight="1">
      <c r="A100" s="130"/>
      <c r="B100" s="80" t="s">
        <v>29</v>
      </c>
      <c r="C100" s="131">
        <f>B99/D99*100</f>
        <v>90</v>
      </c>
      <c r="D100" s="132"/>
      <c r="E100" s="80" t="s">
        <v>29</v>
      </c>
      <c r="F100" s="131">
        <f>E99/G99*100</f>
        <v>100</v>
      </c>
      <c r="G100" s="132"/>
      <c r="H100" s="80" t="s">
        <v>29</v>
      </c>
      <c r="I100" s="131">
        <f>H99/J99*100</f>
        <v>77.77777777777779</v>
      </c>
      <c r="J100" s="132"/>
      <c r="K100" s="80" t="s">
        <v>29</v>
      </c>
      <c r="L100" s="131">
        <f>K99/M99*100</f>
        <v>85.71428571428571</v>
      </c>
      <c r="M100" s="132"/>
      <c r="N100" s="80" t="s">
        <v>29</v>
      </c>
      <c r="O100" s="131">
        <f>N99/P99*100</f>
        <v>87.5</v>
      </c>
      <c r="P100" s="132"/>
      <c r="Q100" s="80" t="s">
        <v>29</v>
      </c>
      <c r="R100" s="131">
        <f>Q99/S99*100</f>
        <v>88.63636363636364</v>
      </c>
      <c r="S100" s="132"/>
    </row>
    <row r="101" spans="1:19" ht="20.25" customHeight="1">
      <c r="A101" s="64"/>
      <c r="B101" s="65"/>
      <c r="C101" s="38"/>
      <c r="D101" s="66"/>
      <c r="E101" s="65"/>
      <c r="F101" s="38"/>
      <c r="G101" s="66"/>
      <c r="H101" s="65"/>
      <c r="I101" s="38"/>
      <c r="J101" s="66"/>
      <c r="K101" s="65"/>
      <c r="L101" s="38"/>
      <c r="M101" s="66"/>
      <c r="N101" s="65"/>
      <c r="O101" s="38"/>
      <c r="P101" s="66"/>
      <c r="Q101" s="65"/>
      <c r="R101" s="38"/>
      <c r="S101" s="66"/>
    </row>
    <row r="102" spans="1:19" ht="20.25" customHeight="1">
      <c r="A102" s="129" t="s">
        <v>133</v>
      </c>
      <c r="B102" s="19">
        <v>9</v>
      </c>
      <c r="C102" s="11" t="s">
        <v>28</v>
      </c>
      <c r="D102" s="14">
        <v>10</v>
      </c>
      <c r="E102" s="19">
        <v>10</v>
      </c>
      <c r="F102" s="11" t="s">
        <v>28</v>
      </c>
      <c r="G102" s="14">
        <v>10</v>
      </c>
      <c r="H102" s="19">
        <v>7</v>
      </c>
      <c r="I102" s="11" t="s">
        <v>28</v>
      </c>
      <c r="J102" s="14">
        <v>9</v>
      </c>
      <c r="K102" s="19">
        <v>6</v>
      </c>
      <c r="L102" s="11" t="s">
        <v>28</v>
      </c>
      <c r="M102" s="14">
        <v>7</v>
      </c>
      <c r="N102" s="19">
        <v>7</v>
      </c>
      <c r="O102" s="11" t="s">
        <v>28</v>
      </c>
      <c r="P102" s="14">
        <v>8</v>
      </c>
      <c r="Q102" s="13">
        <f>B102+E102+H102+K102+N102</f>
        <v>39</v>
      </c>
      <c r="R102" s="11" t="s">
        <v>28</v>
      </c>
      <c r="S102" s="14">
        <f>D102+G102+J102+M102+P102</f>
        <v>44</v>
      </c>
    </row>
    <row r="103" spans="1:19" ht="20.25" customHeight="1">
      <c r="A103" s="130"/>
      <c r="B103" s="15" t="s">
        <v>29</v>
      </c>
      <c r="C103" s="119">
        <f>B102/D102*100</f>
        <v>90</v>
      </c>
      <c r="D103" s="120"/>
      <c r="E103" s="15" t="s">
        <v>29</v>
      </c>
      <c r="F103" s="119">
        <f>E102/G102*100</f>
        <v>100</v>
      </c>
      <c r="G103" s="120"/>
      <c r="H103" s="15" t="s">
        <v>29</v>
      </c>
      <c r="I103" s="119">
        <f>H102/J102*100</f>
        <v>77.77777777777779</v>
      </c>
      <c r="J103" s="120"/>
      <c r="K103" s="15" t="s">
        <v>29</v>
      </c>
      <c r="L103" s="119">
        <f>K102/M102*100</f>
        <v>85.71428571428571</v>
      </c>
      <c r="M103" s="120"/>
      <c r="N103" s="15" t="s">
        <v>29</v>
      </c>
      <c r="O103" s="119">
        <f>N102/P102*100</f>
        <v>87.5</v>
      </c>
      <c r="P103" s="120"/>
      <c r="Q103" s="15" t="s">
        <v>29</v>
      </c>
      <c r="R103" s="119">
        <f>Q102/S102*100</f>
        <v>88.63636363636364</v>
      </c>
      <c r="S103" s="120"/>
    </row>
    <row r="104" spans="1:19" ht="20.25" customHeight="1">
      <c r="A104" s="129" t="s">
        <v>134</v>
      </c>
      <c r="B104" s="19">
        <v>9</v>
      </c>
      <c r="C104" s="11" t="s">
        <v>28</v>
      </c>
      <c r="D104" s="14">
        <v>10</v>
      </c>
      <c r="E104" s="19">
        <v>9</v>
      </c>
      <c r="F104" s="11" t="s">
        <v>28</v>
      </c>
      <c r="G104" s="14">
        <v>10</v>
      </c>
      <c r="H104" s="19">
        <v>7</v>
      </c>
      <c r="I104" s="11" t="s">
        <v>28</v>
      </c>
      <c r="J104" s="14">
        <v>9</v>
      </c>
      <c r="K104" s="19">
        <v>6</v>
      </c>
      <c r="L104" s="11" t="s">
        <v>28</v>
      </c>
      <c r="M104" s="14">
        <v>7</v>
      </c>
      <c r="N104" s="19">
        <v>6</v>
      </c>
      <c r="O104" s="11" t="s">
        <v>28</v>
      </c>
      <c r="P104" s="14">
        <v>8</v>
      </c>
      <c r="Q104" s="13">
        <f>B104+E104+H104+K104+N104</f>
        <v>37</v>
      </c>
      <c r="R104" s="11" t="s">
        <v>28</v>
      </c>
      <c r="S104" s="14">
        <f>D104+G104+J104+M104+P104</f>
        <v>44</v>
      </c>
    </row>
    <row r="105" spans="1:19" ht="20.25" customHeight="1">
      <c r="A105" s="130"/>
      <c r="B105" s="15" t="s">
        <v>29</v>
      </c>
      <c r="C105" s="119">
        <f>B104/D104*100</f>
        <v>90</v>
      </c>
      <c r="D105" s="120"/>
      <c r="E105" s="15" t="s">
        <v>29</v>
      </c>
      <c r="F105" s="119">
        <f>E104/G104*100</f>
        <v>90</v>
      </c>
      <c r="G105" s="120"/>
      <c r="H105" s="15" t="s">
        <v>29</v>
      </c>
      <c r="I105" s="119">
        <f>H104/J104*100</f>
        <v>77.77777777777779</v>
      </c>
      <c r="J105" s="120"/>
      <c r="K105" s="15" t="s">
        <v>29</v>
      </c>
      <c r="L105" s="119">
        <f>K104/M104*100</f>
        <v>85.71428571428571</v>
      </c>
      <c r="M105" s="120"/>
      <c r="N105" s="15" t="s">
        <v>29</v>
      </c>
      <c r="O105" s="119">
        <f>N104/P104*100</f>
        <v>75</v>
      </c>
      <c r="P105" s="120"/>
      <c r="Q105" s="15" t="s">
        <v>29</v>
      </c>
      <c r="R105" s="119">
        <f>Q104/S104*100</f>
        <v>84.0909090909091</v>
      </c>
      <c r="S105" s="120"/>
    </row>
    <row r="106" spans="1:19" ht="20.25" customHeight="1">
      <c r="A106" s="129" t="s">
        <v>135</v>
      </c>
      <c r="B106" s="19">
        <v>10</v>
      </c>
      <c r="C106" s="11" t="s">
        <v>28</v>
      </c>
      <c r="D106" s="14">
        <v>10</v>
      </c>
      <c r="E106" s="19">
        <v>10</v>
      </c>
      <c r="F106" s="11" t="s">
        <v>28</v>
      </c>
      <c r="G106" s="14">
        <v>10</v>
      </c>
      <c r="H106" s="19">
        <v>5</v>
      </c>
      <c r="I106" s="11" t="s">
        <v>28</v>
      </c>
      <c r="J106" s="14">
        <v>9</v>
      </c>
      <c r="K106" s="19">
        <v>7</v>
      </c>
      <c r="L106" s="11" t="s">
        <v>28</v>
      </c>
      <c r="M106" s="14">
        <v>7</v>
      </c>
      <c r="N106" s="19">
        <v>6</v>
      </c>
      <c r="O106" s="11" t="s">
        <v>28</v>
      </c>
      <c r="P106" s="14">
        <v>8</v>
      </c>
      <c r="Q106" s="13">
        <f>B106+E106+H106+K106+N106</f>
        <v>38</v>
      </c>
      <c r="R106" s="11" t="s">
        <v>28</v>
      </c>
      <c r="S106" s="14">
        <f>D106+G106+J106+M106+P106</f>
        <v>44</v>
      </c>
    </row>
    <row r="107" spans="1:19" ht="20.25" customHeight="1">
      <c r="A107" s="130"/>
      <c r="B107" s="15" t="s">
        <v>29</v>
      </c>
      <c r="C107" s="119">
        <f>B106/D106*100</f>
        <v>100</v>
      </c>
      <c r="D107" s="120"/>
      <c r="E107" s="15" t="s">
        <v>29</v>
      </c>
      <c r="F107" s="119">
        <f>E106/G106*100</f>
        <v>100</v>
      </c>
      <c r="G107" s="120"/>
      <c r="H107" s="15" t="s">
        <v>29</v>
      </c>
      <c r="I107" s="119">
        <f>H106/J106*100</f>
        <v>55.55555555555556</v>
      </c>
      <c r="J107" s="120"/>
      <c r="K107" s="15" t="s">
        <v>29</v>
      </c>
      <c r="L107" s="119">
        <f>K106/M106*100</f>
        <v>100</v>
      </c>
      <c r="M107" s="120"/>
      <c r="N107" s="15" t="s">
        <v>29</v>
      </c>
      <c r="O107" s="119">
        <f>N106/P106*100</f>
        <v>75</v>
      </c>
      <c r="P107" s="120"/>
      <c r="Q107" s="15" t="s">
        <v>29</v>
      </c>
      <c r="R107" s="119">
        <f>Q106/S106*100</f>
        <v>86.36363636363636</v>
      </c>
      <c r="S107" s="120"/>
    </row>
    <row r="108" spans="1:19" s="79" customFormat="1" ht="20.25" customHeight="1">
      <c r="A108" s="129" t="s">
        <v>136</v>
      </c>
      <c r="B108" s="75">
        <v>10</v>
      </c>
      <c r="C108" s="76" t="s">
        <v>28</v>
      </c>
      <c r="D108" s="77">
        <v>10</v>
      </c>
      <c r="E108" s="75">
        <v>8</v>
      </c>
      <c r="F108" s="76" t="s">
        <v>28</v>
      </c>
      <c r="G108" s="77">
        <v>10</v>
      </c>
      <c r="H108" s="75">
        <v>5</v>
      </c>
      <c r="I108" s="76" t="s">
        <v>28</v>
      </c>
      <c r="J108" s="77">
        <v>9</v>
      </c>
      <c r="K108" s="75">
        <v>5</v>
      </c>
      <c r="L108" s="76" t="s">
        <v>28</v>
      </c>
      <c r="M108" s="77">
        <v>7</v>
      </c>
      <c r="N108" s="75">
        <v>8</v>
      </c>
      <c r="O108" s="76" t="s">
        <v>28</v>
      </c>
      <c r="P108" s="77">
        <v>8</v>
      </c>
      <c r="Q108" s="78">
        <f>B108+E108+H108+K108+N108</f>
        <v>36</v>
      </c>
      <c r="R108" s="76" t="s">
        <v>28</v>
      </c>
      <c r="S108" s="77">
        <f>D108+G108+J108+M108+P108</f>
        <v>44</v>
      </c>
    </row>
    <row r="109" spans="1:19" s="79" customFormat="1" ht="20.25" customHeight="1">
      <c r="A109" s="130"/>
      <c r="B109" s="80" t="s">
        <v>29</v>
      </c>
      <c r="C109" s="131">
        <f>B108/D108*100</f>
        <v>100</v>
      </c>
      <c r="D109" s="132"/>
      <c r="E109" s="80" t="s">
        <v>29</v>
      </c>
      <c r="F109" s="131">
        <f>E108/G108*100</f>
        <v>80</v>
      </c>
      <c r="G109" s="132"/>
      <c r="H109" s="80" t="s">
        <v>29</v>
      </c>
      <c r="I109" s="131">
        <f>H108/J108*100</f>
        <v>55.55555555555556</v>
      </c>
      <c r="J109" s="132"/>
      <c r="K109" s="80" t="s">
        <v>29</v>
      </c>
      <c r="L109" s="131">
        <f>K108/M108*100</f>
        <v>71.42857142857143</v>
      </c>
      <c r="M109" s="132"/>
      <c r="N109" s="80" t="s">
        <v>29</v>
      </c>
      <c r="O109" s="131">
        <f>N108/P108*100</f>
        <v>100</v>
      </c>
      <c r="P109" s="132"/>
      <c r="Q109" s="80" t="s">
        <v>29</v>
      </c>
      <c r="R109" s="131">
        <f>Q108/S108*100</f>
        <v>81.81818181818183</v>
      </c>
      <c r="S109" s="132"/>
    </row>
    <row r="110" spans="1:19" s="79" customFormat="1" ht="20.25" customHeight="1">
      <c r="A110" s="129" t="s">
        <v>137</v>
      </c>
      <c r="B110" s="75">
        <v>9</v>
      </c>
      <c r="C110" s="76" t="s">
        <v>28</v>
      </c>
      <c r="D110" s="77">
        <v>10</v>
      </c>
      <c r="E110" s="75">
        <v>10</v>
      </c>
      <c r="F110" s="76" t="s">
        <v>28</v>
      </c>
      <c r="G110" s="77">
        <v>10</v>
      </c>
      <c r="H110" s="75">
        <v>3</v>
      </c>
      <c r="I110" s="76" t="s">
        <v>28</v>
      </c>
      <c r="J110" s="77">
        <v>9</v>
      </c>
      <c r="K110" s="75">
        <v>6</v>
      </c>
      <c r="L110" s="76" t="s">
        <v>28</v>
      </c>
      <c r="M110" s="77">
        <v>7</v>
      </c>
      <c r="N110" s="75">
        <v>6</v>
      </c>
      <c r="O110" s="76" t="s">
        <v>28</v>
      </c>
      <c r="P110" s="77">
        <v>8</v>
      </c>
      <c r="Q110" s="78">
        <f>B110+E110+H110+K110+N110</f>
        <v>34</v>
      </c>
      <c r="R110" s="76" t="s">
        <v>28</v>
      </c>
      <c r="S110" s="77">
        <f>D110+G110+J110+M110+P110</f>
        <v>44</v>
      </c>
    </row>
    <row r="111" spans="1:19" s="79" customFormat="1" ht="20.25" customHeight="1">
      <c r="A111" s="130"/>
      <c r="B111" s="80" t="s">
        <v>29</v>
      </c>
      <c r="C111" s="131">
        <f>B110/D110*100</f>
        <v>90</v>
      </c>
      <c r="D111" s="132"/>
      <c r="E111" s="80" t="s">
        <v>29</v>
      </c>
      <c r="F111" s="131">
        <f>E110/G110*100</f>
        <v>100</v>
      </c>
      <c r="G111" s="132"/>
      <c r="H111" s="80" t="s">
        <v>29</v>
      </c>
      <c r="I111" s="131">
        <f>H110/J110*100</f>
        <v>33.33333333333333</v>
      </c>
      <c r="J111" s="132"/>
      <c r="K111" s="80" t="s">
        <v>29</v>
      </c>
      <c r="L111" s="131">
        <f>K110/M110*100</f>
        <v>85.71428571428571</v>
      </c>
      <c r="M111" s="132"/>
      <c r="N111" s="80" t="s">
        <v>29</v>
      </c>
      <c r="O111" s="131">
        <f>N110/P110*100</f>
        <v>75</v>
      </c>
      <c r="P111" s="132"/>
      <c r="Q111" s="80" t="s">
        <v>29</v>
      </c>
      <c r="R111" s="131">
        <f>Q110/S110*100</f>
        <v>77.27272727272727</v>
      </c>
      <c r="S111" s="132"/>
    </row>
    <row r="112" spans="1:19" s="79" customFormat="1" ht="20.25" customHeight="1">
      <c r="A112" s="129" t="s">
        <v>138</v>
      </c>
      <c r="B112" s="75">
        <v>10</v>
      </c>
      <c r="C112" s="76" t="s">
        <v>28</v>
      </c>
      <c r="D112" s="77">
        <v>10</v>
      </c>
      <c r="E112" s="75">
        <v>7</v>
      </c>
      <c r="F112" s="76" t="s">
        <v>28</v>
      </c>
      <c r="G112" s="77">
        <v>10</v>
      </c>
      <c r="H112" s="75">
        <v>6</v>
      </c>
      <c r="I112" s="76" t="s">
        <v>28</v>
      </c>
      <c r="J112" s="77">
        <v>9</v>
      </c>
      <c r="K112" s="75">
        <v>6</v>
      </c>
      <c r="L112" s="76" t="s">
        <v>28</v>
      </c>
      <c r="M112" s="77">
        <v>7</v>
      </c>
      <c r="N112" s="75">
        <v>7</v>
      </c>
      <c r="O112" s="76" t="s">
        <v>28</v>
      </c>
      <c r="P112" s="77">
        <v>8</v>
      </c>
      <c r="Q112" s="78">
        <f>B112+E112+H112+K112+N112</f>
        <v>36</v>
      </c>
      <c r="R112" s="76" t="s">
        <v>28</v>
      </c>
      <c r="S112" s="77">
        <f>D112+G112+J112+M112+P112</f>
        <v>44</v>
      </c>
    </row>
    <row r="113" spans="1:19" s="79" customFormat="1" ht="20.25" customHeight="1">
      <c r="A113" s="130"/>
      <c r="B113" s="80" t="s">
        <v>29</v>
      </c>
      <c r="C113" s="131">
        <f>B112/D112*100</f>
        <v>100</v>
      </c>
      <c r="D113" s="132"/>
      <c r="E113" s="80" t="s">
        <v>29</v>
      </c>
      <c r="F113" s="131">
        <f>E112/G112*100</f>
        <v>70</v>
      </c>
      <c r="G113" s="132"/>
      <c r="H113" s="80" t="s">
        <v>29</v>
      </c>
      <c r="I113" s="131">
        <f>H112/J112*100</f>
        <v>66.66666666666666</v>
      </c>
      <c r="J113" s="132"/>
      <c r="K113" s="80" t="s">
        <v>29</v>
      </c>
      <c r="L113" s="131">
        <f>K112/M112*100</f>
        <v>85.71428571428571</v>
      </c>
      <c r="M113" s="132"/>
      <c r="N113" s="80" t="s">
        <v>29</v>
      </c>
      <c r="O113" s="131">
        <f>N112/P112*100</f>
        <v>87.5</v>
      </c>
      <c r="P113" s="132"/>
      <c r="Q113" s="80" t="s">
        <v>29</v>
      </c>
      <c r="R113" s="131">
        <f>Q112/S112*100</f>
        <v>81.81818181818183</v>
      </c>
      <c r="S113" s="132"/>
    </row>
    <row r="114" spans="1:19" s="79" customFormat="1" ht="20.25" customHeight="1">
      <c r="A114" s="129" t="s">
        <v>139</v>
      </c>
      <c r="B114" s="75">
        <v>10</v>
      </c>
      <c r="C114" s="76" t="s">
        <v>28</v>
      </c>
      <c r="D114" s="77">
        <v>10</v>
      </c>
      <c r="E114" s="75">
        <v>9</v>
      </c>
      <c r="F114" s="76" t="s">
        <v>28</v>
      </c>
      <c r="G114" s="77">
        <v>10</v>
      </c>
      <c r="H114" s="75">
        <v>4</v>
      </c>
      <c r="I114" s="76" t="s">
        <v>28</v>
      </c>
      <c r="J114" s="77">
        <v>9</v>
      </c>
      <c r="K114" s="75">
        <v>6</v>
      </c>
      <c r="L114" s="76" t="s">
        <v>28</v>
      </c>
      <c r="M114" s="77">
        <v>7</v>
      </c>
      <c r="N114" s="75">
        <v>7</v>
      </c>
      <c r="O114" s="76" t="s">
        <v>28</v>
      </c>
      <c r="P114" s="77">
        <v>8</v>
      </c>
      <c r="Q114" s="78">
        <f>B114+E114+H114+K114+N114</f>
        <v>36</v>
      </c>
      <c r="R114" s="76" t="s">
        <v>28</v>
      </c>
      <c r="S114" s="77">
        <f>D114+G114+J114+M114+P114</f>
        <v>44</v>
      </c>
    </row>
    <row r="115" spans="1:19" s="79" customFormat="1" ht="20.25" customHeight="1">
      <c r="A115" s="130"/>
      <c r="B115" s="80" t="s">
        <v>29</v>
      </c>
      <c r="C115" s="131">
        <f>B114/D114*100</f>
        <v>100</v>
      </c>
      <c r="D115" s="132"/>
      <c r="E115" s="80" t="s">
        <v>29</v>
      </c>
      <c r="F115" s="131">
        <f>E114/G114*100</f>
        <v>90</v>
      </c>
      <c r="G115" s="132"/>
      <c r="H115" s="80" t="s">
        <v>29</v>
      </c>
      <c r="I115" s="131">
        <f>H114/J114*100</f>
        <v>44.44444444444444</v>
      </c>
      <c r="J115" s="132"/>
      <c r="K115" s="80" t="s">
        <v>29</v>
      </c>
      <c r="L115" s="131">
        <f>K114/M114*100</f>
        <v>85.71428571428571</v>
      </c>
      <c r="M115" s="132"/>
      <c r="N115" s="80" t="s">
        <v>29</v>
      </c>
      <c r="O115" s="131">
        <f>N114/P114*100</f>
        <v>87.5</v>
      </c>
      <c r="P115" s="132"/>
      <c r="Q115" s="80" t="s">
        <v>29</v>
      </c>
      <c r="R115" s="131">
        <f>Q114/S114*100</f>
        <v>81.81818181818183</v>
      </c>
      <c r="S115" s="132"/>
    </row>
    <row r="116" spans="1:19" s="79" customFormat="1" ht="20.25" customHeight="1">
      <c r="A116" s="129" t="s">
        <v>140</v>
      </c>
      <c r="B116" s="75">
        <v>10</v>
      </c>
      <c r="C116" s="76" t="s">
        <v>28</v>
      </c>
      <c r="D116" s="77">
        <v>10</v>
      </c>
      <c r="E116" s="75">
        <v>7</v>
      </c>
      <c r="F116" s="76" t="s">
        <v>28</v>
      </c>
      <c r="G116" s="77">
        <v>10</v>
      </c>
      <c r="H116" s="75">
        <v>5</v>
      </c>
      <c r="I116" s="76" t="s">
        <v>28</v>
      </c>
      <c r="J116" s="77">
        <v>9</v>
      </c>
      <c r="K116" s="75">
        <v>6</v>
      </c>
      <c r="L116" s="76" t="s">
        <v>28</v>
      </c>
      <c r="M116" s="77">
        <v>7</v>
      </c>
      <c r="N116" s="75">
        <v>8</v>
      </c>
      <c r="O116" s="76" t="s">
        <v>28</v>
      </c>
      <c r="P116" s="77">
        <v>8</v>
      </c>
      <c r="Q116" s="78">
        <f>B116+E116+H116+K116+N116</f>
        <v>36</v>
      </c>
      <c r="R116" s="76" t="s">
        <v>28</v>
      </c>
      <c r="S116" s="77">
        <f>D116+G116+J116+M116+P116</f>
        <v>44</v>
      </c>
    </row>
    <row r="117" spans="1:19" s="79" customFormat="1" ht="20.25" customHeight="1">
      <c r="A117" s="130"/>
      <c r="B117" s="80" t="s">
        <v>29</v>
      </c>
      <c r="C117" s="131">
        <f>B116/D116*100</f>
        <v>100</v>
      </c>
      <c r="D117" s="132"/>
      <c r="E117" s="80" t="s">
        <v>29</v>
      </c>
      <c r="F117" s="131">
        <f>E116/G116*100</f>
        <v>70</v>
      </c>
      <c r="G117" s="132"/>
      <c r="H117" s="80" t="s">
        <v>29</v>
      </c>
      <c r="I117" s="131">
        <f>H116/J116*100</f>
        <v>55.55555555555556</v>
      </c>
      <c r="J117" s="132"/>
      <c r="K117" s="80" t="s">
        <v>29</v>
      </c>
      <c r="L117" s="131">
        <f>K116/M116*100</f>
        <v>85.71428571428571</v>
      </c>
      <c r="M117" s="132"/>
      <c r="N117" s="80" t="s">
        <v>29</v>
      </c>
      <c r="O117" s="131">
        <f>N116/P116*100</f>
        <v>100</v>
      </c>
      <c r="P117" s="132"/>
      <c r="Q117" s="80" t="s">
        <v>29</v>
      </c>
      <c r="R117" s="131">
        <f>Q116/S116*100</f>
        <v>81.81818181818183</v>
      </c>
      <c r="S117" s="132"/>
    </row>
    <row r="118" spans="1:19" s="79" customFormat="1" ht="20.25" customHeight="1">
      <c r="A118" s="129" t="s">
        <v>141</v>
      </c>
      <c r="B118" s="75">
        <v>10</v>
      </c>
      <c r="C118" s="76" t="s">
        <v>28</v>
      </c>
      <c r="D118" s="77">
        <v>10</v>
      </c>
      <c r="E118" s="75">
        <v>10</v>
      </c>
      <c r="F118" s="76" t="s">
        <v>28</v>
      </c>
      <c r="G118" s="77">
        <v>10</v>
      </c>
      <c r="H118" s="75">
        <v>5</v>
      </c>
      <c r="I118" s="76" t="s">
        <v>28</v>
      </c>
      <c r="J118" s="77">
        <v>9</v>
      </c>
      <c r="K118" s="75">
        <v>6</v>
      </c>
      <c r="L118" s="76" t="s">
        <v>28</v>
      </c>
      <c r="M118" s="77">
        <v>7</v>
      </c>
      <c r="N118" s="75">
        <v>8</v>
      </c>
      <c r="O118" s="76" t="s">
        <v>28</v>
      </c>
      <c r="P118" s="77">
        <v>8</v>
      </c>
      <c r="Q118" s="78">
        <f>B118+E118+H118+K118+N118</f>
        <v>39</v>
      </c>
      <c r="R118" s="76" t="s">
        <v>28</v>
      </c>
      <c r="S118" s="77">
        <f>D118+G118+J118+M118+P118</f>
        <v>44</v>
      </c>
    </row>
    <row r="119" spans="1:19" s="79" customFormat="1" ht="20.25" customHeight="1">
      <c r="A119" s="130"/>
      <c r="B119" s="80" t="s">
        <v>29</v>
      </c>
      <c r="C119" s="131">
        <f>B118/D118*100</f>
        <v>100</v>
      </c>
      <c r="D119" s="132"/>
      <c r="E119" s="80" t="s">
        <v>29</v>
      </c>
      <c r="F119" s="131">
        <f>E118/G118*100</f>
        <v>100</v>
      </c>
      <c r="G119" s="132"/>
      <c r="H119" s="80" t="s">
        <v>29</v>
      </c>
      <c r="I119" s="131">
        <f>H118/J118*100</f>
        <v>55.55555555555556</v>
      </c>
      <c r="J119" s="132"/>
      <c r="K119" s="80" t="s">
        <v>29</v>
      </c>
      <c r="L119" s="131">
        <f>K118/M118*100</f>
        <v>85.71428571428571</v>
      </c>
      <c r="M119" s="132"/>
      <c r="N119" s="80" t="s">
        <v>29</v>
      </c>
      <c r="O119" s="131">
        <f>N118/P118*100</f>
        <v>100</v>
      </c>
      <c r="P119" s="132"/>
      <c r="Q119" s="80" t="s">
        <v>29</v>
      </c>
      <c r="R119" s="131">
        <f>Q118/S118*100</f>
        <v>88.63636363636364</v>
      </c>
      <c r="S119" s="132"/>
    </row>
    <row r="120" spans="1:19" s="79" customFormat="1" ht="20.25" customHeight="1">
      <c r="A120" s="129" t="s">
        <v>142</v>
      </c>
      <c r="B120" s="75">
        <v>10</v>
      </c>
      <c r="C120" s="76" t="s">
        <v>28</v>
      </c>
      <c r="D120" s="77">
        <v>10</v>
      </c>
      <c r="E120" s="75">
        <v>8</v>
      </c>
      <c r="F120" s="76" t="s">
        <v>28</v>
      </c>
      <c r="G120" s="77">
        <v>10</v>
      </c>
      <c r="H120" s="75">
        <v>4</v>
      </c>
      <c r="I120" s="76" t="s">
        <v>28</v>
      </c>
      <c r="J120" s="77">
        <v>9</v>
      </c>
      <c r="K120" s="75">
        <v>6</v>
      </c>
      <c r="L120" s="76" t="s">
        <v>28</v>
      </c>
      <c r="M120" s="77">
        <v>7</v>
      </c>
      <c r="N120" s="75">
        <v>8</v>
      </c>
      <c r="O120" s="76" t="s">
        <v>28</v>
      </c>
      <c r="P120" s="77">
        <v>8</v>
      </c>
      <c r="Q120" s="78">
        <f>B120+E120+H120+K120+N120</f>
        <v>36</v>
      </c>
      <c r="R120" s="76" t="s">
        <v>28</v>
      </c>
      <c r="S120" s="77">
        <f>D120+G120+J120+M120+P120</f>
        <v>44</v>
      </c>
    </row>
    <row r="121" spans="1:19" s="79" customFormat="1" ht="20.25" customHeight="1">
      <c r="A121" s="130"/>
      <c r="B121" s="80" t="s">
        <v>29</v>
      </c>
      <c r="C121" s="131">
        <f>B120/D120*100</f>
        <v>100</v>
      </c>
      <c r="D121" s="132"/>
      <c r="E121" s="80" t="s">
        <v>29</v>
      </c>
      <c r="F121" s="131">
        <f>E120/G120*100</f>
        <v>80</v>
      </c>
      <c r="G121" s="132"/>
      <c r="H121" s="80" t="s">
        <v>29</v>
      </c>
      <c r="I121" s="131">
        <f>H120/J120*100</f>
        <v>44.44444444444444</v>
      </c>
      <c r="J121" s="132"/>
      <c r="K121" s="80" t="s">
        <v>29</v>
      </c>
      <c r="L121" s="131">
        <f>K120/M120*100</f>
        <v>85.71428571428571</v>
      </c>
      <c r="M121" s="132"/>
      <c r="N121" s="80" t="s">
        <v>29</v>
      </c>
      <c r="O121" s="131">
        <f>N120/P120*100</f>
        <v>100</v>
      </c>
      <c r="P121" s="132"/>
      <c r="Q121" s="80" t="s">
        <v>29</v>
      </c>
      <c r="R121" s="131">
        <f>Q120/S120*100</f>
        <v>81.81818181818183</v>
      </c>
      <c r="S121" s="132"/>
    </row>
    <row r="122" spans="1:19" s="79" customFormat="1" ht="20.25" customHeight="1">
      <c r="A122" s="129" t="s">
        <v>143</v>
      </c>
      <c r="B122" s="75">
        <v>9</v>
      </c>
      <c r="C122" s="76" t="s">
        <v>28</v>
      </c>
      <c r="D122" s="77">
        <v>10</v>
      </c>
      <c r="E122" s="75">
        <v>9</v>
      </c>
      <c r="F122" s="76" t="s">
        <v>28</v>
      </c>
      <c r="G122" s="77">
        <v>10</v>
      </c>
      <c r="H122" s="75">
        <v>9</v>
      </c>
      <c r="I122" s="76" t="s">
        <v>28</v>
      </c>
      <c r="J122" s="77">
        <v>9</v>
      </c>
      <c r="K122" s="75">
        <v>7</v>
      </c>
      <c r="L122" s="76" t="s">
        <v>28</v>
      </c>
      <c r="M122" s="77">
        <v>7</v>
      </c>
      <c r="N122" s="75">
        <v>8</v>
      </c>
      <c r="O122" s="76" t="s">
        <v>28</v>
      </c>
      <c r="P122" s="77">
        <v>8</v>
      </c>
      <c r="Q122" s="78">
        <f>B122+E122+H122+K122+N122</f>
        <v>42</v>
      </c>
      <c r="R122" s="76" t="s">
        <v>28</v>
      </c>
      <c r="S122" s="77">
        <f>D122+G122+J122+M122+P122</f>
        <v>44</v>
      </c>
    </row>
    <row r="123" spans="1:19" s="79" customFormat="1" ht="20.25" customHeight="1">
      <c r="A123" s="130"/>
      <c r="B123" s="80" t="s">
        <v>29</v>
      </c>
      <c r="C123" s="131">
        <f>B122/D122*100</f>
        <v>90</v>
      </c>
      <c r="D123" s="132"/>
      <c r="E123" s="80" t="s">
        <v>29</v>
      </c>
      <c r="F123" s="131">
        <f>E122/G122*100</f>
        <v>90</v>
      </c>
      <c r="G123" s="132"/>
      <c r="H123" s="80" t="s">
        <v>29</v>
      </c>
      <c r="I123" s="131">
        <f>H122/J122*100</f>
        <v>100</v>
      </c>
      <c r="J123" s="132"/>
      <c r="K123" s="80" t="s">
        <v>29</v>
      </c>
      <c r="L123" s="131">
        <f>K122/M122*100</f>
        <v>100</v>
      </c>
      <c r="M123" s="132"/>
      <c r="N123" s="80" t="s">
        <v>29</v>
      </c>
      <c r="O123" s="131">
        <f>N122/P122*100</f>
        <v>100</v>
      </c>
      <c r="P123" s="132"/>
      <c r="Q123" s="80" t="s">
        <v>29</v>
      </c>
      <c r="R123" s="131">
        <f>Q122/S122*100</f>
        <v>95.45454545454545</v>
      </c>
      <c r="S123" s="132"/>
    </row>
    <row r="124" spans="1:19" s="79" customFormat="1" ht="20.25" customHeight="1">
      <c r="A124" s="129" t="s">
        <v>144</v>
      </c>
      <c r="B124" s="75">
        <v>9</v>
      </c>
      <c r="C124" s="76" t="s">
        <v>28</v>
      </c>
      <c r="D124" s="77">
        <v>10</v>
      </c>
      <c r="E124" s="75">
        <v>9</v>
      </c>
      <c r="F124" s="76" t="s">
        <v>28</v>
      </c>
      <c r="G124" s="77">
        <v>10</v>
      </c>
      <c r="H124" s="75">
        <v>9</v>
      </c>
      <c r="I124" s="76" t="s">
        <v>28</v>
      </c>
      <c r="J124" s="77">
        <v>9</v>
      </c>
      <c r="K124" s="75">
        <v>7</v>
      </c>
      <c r="L124" s="76" t="s">
        <v>28</v>
      </c>
      <c r="M124" s="77">
        <v>7</v>
      </c>
      <c r="N124" s="75">
        <v>8</v>
      </c>
      <c r="O124" s="76" t="s">
        <v>28</v>
      </c>
      <c r="P124" s="77">
        <v>8</v>
      </c>
      <c r="Q124" s="78">
        <f>B124+E124+H124+K124+N124</f>
        <v>42</v>
      </c>
      <c r="R124" s="76" t="s">
        <v>28</v>
      </c>
      <c r="S124" s="77">
        <f>D124+G124+J124+M124+P124</f>
        <v>44</v>
      </c>
    </row>
    <row r="125" spans="1:19" s="79" customFormat="1" ht="20.25" customHeight="1">
      <c r="A125" s="130"/>
      <c r="B125" s="80" t="s">
        <v>29</v>
      </c>
      <c r="C125" s="131">
        <f>B124/D124*100</f>
        <v>90</v>
      </c>
      <c r="D125" s="132"/>
      <c r="E125" s="80" t="s">
        <v>29</v>
      </c>
      <c r="F125" s="131">
        <f>E124/G124*100</f>
        <v>90</v>
      </c>
      <c r="G125" s="132"/>
      <c r="H125" s="80" t="s">
        <v>29</v>
      </c>
      <c r="I125" s="131">
        <f>H124/J124*100</f>
        <v>100</v>
      </c>
      <c r="J125" s="132"/>
      <c r="K125" s="80" t="s">
        <v>29</v>
      </c>
      <c r="L125" s="131">
        <f>K124/M124*100</f>
        <v>100</v>
      </c>
      <c r="M125" s="132"/>
      <c r="N125" s="80" t="s">
        <v>29</v>
      </c>
      <c r="O125" s="131">
        <f>N124/P124*100</f>
        <v>100</v>
      </c>
      <c r="P125" s="132"/>
      <c r="Q125" s="80" t="s">
        <v>29</v>
      </c>
      <c r="R125" s="131">
        <f>Q124/S124*100</f>
        <v>95.45454545454545</v>
      </c>
      <c r="S125" s="132"/>
    </row>
    <row r="126" spans="1:19" ht="20.25" customHeight="1">
      <c r="A126" s="129" t="s">
        <v>145</v>
      </c>
      <c r="B126" s="19">
        <v>9</v>
      </c>
      <c r="C126" s="11" t="s">
        <v>28</v>
      </c>
      <c r="D126" s="14">
        <v>10</v>
      </c>
      <c r="E126" s="19">
        <v>10</v>
      </c>
      <c r="F126" s="11" t="s">
        <v>28</v>
      </c>
      <c r="G126" s="14">
        <v>10</v>
      </c>
      <c r="H126" s="19">
        <v>9</v>
      </c>
      <c r="I126" s="76" t="s">
        <v>28</v>
      </c>
      <c r="J126" s="14">
        <v>9</v>
      </c>
      <c r="K126" s="19">
        <v>7</v>
      </c>
      <c r="L126" s="11" t="s">
        <v>28</v>
      </c>
      <c r="M126" s="14">
        <v>7</v>
      </c>
      <c r="N126" s="19">
        <v>8</v>
      </c>
      <c r="O126" s="11" t="s">
        <v>28</v>
      </c>
      <c r="P126" s="14">
        <v>8</v>
      </c>
      <c r="Q126" s="13">
        <f>B126+E126+H126+K126+N126</f>
        <v>43</v>
      </c>
      <c r="R126" s="11" t="s">
        <v>28</v>
      </c>
      <c r="S126" s="14">
        <f>D126+G126+J126+M126+P126</f>
        <v>44</v>
      </c>
    </row>
    <row r="127" spans="1:19" ht="20.25" customHeight="1">
      <c r="A127" s="130"/>
      <c r="B127" s="15" t="s">
        <v>29</v>
      </c>
      <c r="C127" s="119">
        <f>B126/D126*100</f>
        <v>90</v>
      </c>
      <c r="D127" s="120"/>
      <c r="E127" s="15" t="s">
        <v>29</v>
      </c>
      <c r="F127" s="119">
        <f>E126/G126*100</f>
        <v>100</v>
      </c>
      <c r="G127" s="120"/>
      <c r="H127" s="15" t="s">
        <v>29</v>
      </c>
      <c r="I127" s="119">
        <f>H126/J126*100</f>
        <v>100</v>
      </c>
      <c r="J127" s="120"/>
      <c r="K127" s="15" t="s">
        <v>29</v>
      </c>
      <c r="L127" s="119">
        <f>K126/M126*100</f>
        <v>100</v>
      </c>
      <c r="M127" s="120"/>
      <c r="N127" s="15" t="s">
        <v>29</v>
      </c>
      <c r="O127" s="119">
        <f>N126/P126*100</f>
        <v>100</v>
      </c>
      <c r="P127" s="120"/>
      <c r="Q127" s="15" t="s">
        <v>29</v>
      </c>
      <c r="R127" s="119">
        <f>Q126/S126*100</f>
        <v>97.72727272727273</v>
      </c>
      <c r="S127" s="120"/>
    </row>
    <row r="128" spans="1:19" ht="20.25" customHeight="1">
      <c r="A128" s="129" t="s">
        <v>146</v>
      </c>
      <c r="B128" s="19">
        <v>10</v>
      </c>
      <c r="C128" s="11" t="s">
        <v>28</v>
      </c>
      <c r="D128" s="14">
        <v>10</v>
      </c>
      <c r="E128" s="19">
        <v>10</v>
      </c>
      <c r="F128" s="11" t="s">
        <v>28</v>
      </c>
      <c r="G128" s="14">
        <v>10</v>
      </c>
      <c r="H128" s="19">
        <v>9</v>
      </c>
      <c r="I128" s="11" t="s">
        <v>28</v>
      </c>
      <c r="J128" s="14">
        <v>9</v>
      </c>
      <c r="K128" s="19">
        <v>7</v>
      </c>
      <c r="L128" s="11" t="s">
        <v>28</v>
      </c>
      <c r="M128" s="14">
        <v>7</v>
      </c>
      <c r="N128" s="19">
        <v>8</v>
      </c>
      <c r="O128" s="11" t="s">
        <v>28</v>
      </c>
      <c r="P128" s="14">
        <v>8</v>
      </c>
      <c r="Q128" s="13">
        <f>B128+E128+H128+K128+N128</f>
        <v>44</v>
      </c>
      <c r="R128" s="11" t="s">
        <v>28</v>
      </c>
      <c r="S128" s="14">
        <f>D128+G128+J128+M128+P128</f>
        <v>44</v>
      </c>
    </row>
    <row r="129" spans="1:19" ht="20.25" customHeight="1">
      <c r="A129" s="130"/>
      <c r="B129" s="15" t="s">
        <v>29</v>
      </c>
      <c r="C129" s="119">
        <f>B128/D128*100</f>
        <v>100</v>
      </c>
      <c r="D129" s="120"/>
      <c r="E129" s="15" t="s">
        <v>29</v>
      </c>
      <c r="F129" s="119">
        <f>E128/G128*100</f>
        <v>100</v>
      </c>
      <c r="G129" s="120"/>
      <c r="H129" s="15" t="s">
        <v>29</v>
      </c>
      <c r="I129" s="119">
        <f>H128/J128*100</f>
        <v>100</v>
      </c>
      <c r="J129" s="120"/>
      <c r="K129" s="15" t="s">
        <v>29</v>
      </c>
      <c r="L129" s="119">
        <f>K128/M128*100</f>
        <v>100</v>
      </c>
      <c r="M129" s="120"/>
      <c r="N129" s="15" t="s">
        <v>29</v>
      </c>
      <c r="O129" s="119">
        <f>N128/P128*100</f>
        <v>100</v>
      </c>
      <c r="P129" s="120"/>
      <c r="Q129" s="15" t="s">
        <v>29</v>
      </c>
      <c r="R129" s="119">
        <f>Q128/S128*100</f>
        <v>100</v>
      </c>
      <c r="S129" s="120"/>
    </row>
    <row r="130" spans="1:19" ht="20.25" customHeight="1">
      <c r="A130" s="129" t="s">
        <v>147</v>
      </c>
      <c r="B130" s="19">
        <v>10</v>
      </c>
      <c r="C130" s="11" t="s">
        <v>28</v>
      </c>
      <c r="D130" s="14">
        <v>10</v>
      </c>
      <c r="E130" s="19">
        <v>10</v>
      </c>
      <c r="F130" s="11" t="s">
        <v>28</v>
      </c>
      <c r="G130" s="14">
        <v>10</v>
      </c>
      <c r="H130" s="19">
        <v>9</v>
      </c>
      <c r="I130" s="11" t="s">
        <v>28</v>
      </c>
      <c r="J130" s="14">
        <v>9</v>
      </c>
      <c r="K130" s="19">
        <v>7</v>
      </c>
      <c r="L130" s="11" t="s">
        <v>28</v>
      </c>
      <c r="M130" s="14">
        <v>7</v>
      </c>
      <c r="N130" s="19">
        <v>8</v>
      </c>
      <c r="O130" s="11" t="s">
        <v>28</v>
      </c>
      <c r="P130" s="14">
        <v>8</v>
      </c>
      <c r="Q130" s="13">
        <f>B130+E130+H130+K130+N130</f>
        <v>44</v>
      </c>
      <c r="R130" s="11" t="s">
        <v>28</v>
      </c>
      <c r="S130" s="14">
        <f>D130+G130+J130+M130+P130</f>
        <v>44</v>
      </c>
    </row>
    <row r="131" spans="1:19" ht="20.25" customHeight="1">
      <c r="A131" s="130"/>
      <c r="B131" s="15" t="s">
        <v>29</v>
      </c>
      <c r="C131" s="119">
        <f>B130/D130*100</f>
        <v>100</v>
      </c>
      <c r="D131" s="120"/>
      <c r="E131" s="15" t="s">
        <v>29</v>
      </c>
      <c r="F131" s="119">
        <f>E130/G130*100</f>
        <v>100</v>
      </c>
      <c r="G131" s="120"/>
      <c r="H131" s="15" t="s">
        <v>29</v>
      </c>
      <c r="I131" s="119">
        <f>H130/J130*100</f>
        <v>100</v>
      </c>
      <c r="J131" s="120"/>
      <c r="K131" s="15" t="s">
        <v>29</v>
      </c>
      <c r="L131" s="119">
        <f>K130/M130*100</f>
        <v>100</v>
      </c>
      <c r="M131" s="120"/>
      <c r="N131" s="15" t="s">
        <v>29</v>
      </c>
      <c r="O131" s="119">
        <f>N130/P130*100</f>
        <v>100</v>
      </c>
      <c r="P131" s="120"/>
      <c r="Q131" s="15" t="s">
        <v>29</v>
      </c>
      <c r="R131" s="119">
        <f>Q130/S130*100</f>
        <v>100</v>
      </c>
      <c r="S131" s="120"/>
    </row>
    <row r="132" spans="1:19" ht="20.25" customHeight="1">
      <c r="A132" s="129" t="s">
        <v>148</v>
      </c>
      <c r="B132" s="19">
        <v>10</v>
      </c>
      <c r="C132" s="11" t="s">
        <v>28</v>
      </c>
      <c r="D132" s="14">
        <v>10</v>
      </c>
      <c r="E132" s="19">
        <v>10</v>
      </c>
      <c r="F132" s="11" t="s">
        <v>28</v>
      </c>
      <c r="G132" s="14">
        <v>10</v>
      </c>
      <c r="H132" s="19">
        <v>9</v>
      </c>
      <c r="I132" s="11" t="s">
        <v>28</v>
      </c>
      <c r="J132" s="14">
        <v>9</v>
      </c>
      <c r="K132" s="19">
        <v>6</v>
      </c>
      <c r="L132" s="11" t="s">
        <v>28</v>
      </c>
      <c r="M132" s="14">
        <v>7</v>
      </c>
      <c r="N132" s="19">
        <v>7</v>
      </c>
      <c r="O132" s="11" t="s">
        <v>28</v>
      </c>
      <c r="P132" s="14">
        <v>8</v>
      </c>
      <c r="Q132" s="13">
        <f>B132+E132+H132+K132+N132</f>
        <v>42</v>
      </c>
      <c r="R132" s="11" t="s">
        <v>28</v>
      </c>
      <c r="S132" s="14">
        <f>D132+G132+J132+M132+P132</f>
        <v>44</v>
      </c>
    </row>
    <row r="133" spans="1:19" ht="20.25" customHeight="1">
      <c r="A133" s="130"/>
      <c r="B133" s="15" t="s">
        <v>29</v>
      </c>
      <c r="C133" s="119">
        <f>B132/D132*100</f>
        <v>100</v>
      </c>
      <c r="D133" s="120"/>
      <c r="E133" s="15" t="s">
        <v>29</v>
      </c>
      <c r="F133" s="119">
        <f>E132/G132*100</f>
        <v>100</v>
      </c>
      <c r="G133" s="120"/>
      <c r="H133" s="15" t="s">
        <v>29</v>
      </c>
      <c r="I133" s="119">
        <f>H132/J132*100</f>
        <v>100</v>
      </c>
      <c r="J133" s="120"/>
      <c r="K133" s="15" t="s">
        <v>29</v>
      </c>
      <c r="L133" s="119">
        <f>K132/M132*100</f>
        <v>85.71428571428571</v>
      </c>
      <c r="M133" s="120"/>
      <c r="N133" s="15" t="s">
        <v>29</v>
      </c>
      <c r="O133" s="119">
        <f>N132/P132*100</f>
        <v>87.5</v>
      </c>
      <c r="P133" s="120"/>
      <c r="Q133" s="15" t="s">
        <v>29</v>
      </c>
      <c r="R133" s="119">
        <f>Q132/S132*100</f>
        <v>95.45454545454545</v>
      </c>
      <c r="S133" s="120"/>
    </row>
    <row r="134" spans="1:19" ht="20.25" customHeight="1">
      <c r="A134" s="129" t="s">
        <v>149</v>
      </c>
      <c r="B134" s="19">
        <v>10</v>
      </c>
      <c r="C134" s="11" t="s">
        <v>28</v>
      </c>
      <c r="D134" s="14">
        <v>10</v>
      </c>
      <c r="E134" s="19">
        <v>10</v>
      </c>
      <c r="F134" s="11" t="s">
        <v>28</v>
      </c>
      <c r="G134" s="14">
        <v>10</v>
      </c>
      <c r="H134" s="19">
        <v>9</v>
      </c>
      <c r="I134" s="11" t="s">
        <v>28</v>
      </c>
      <c r="J134" s="14">
        <v>9</v>
      </c>
      <c r="K134" s="19">
        <v>6</v>
      </c>
      <c r="L134" s="11" t="s">
        <v>28</v>
      </c>
      <c r="M134" s="14">
        <v>7</v>
      </c>
      <c r="N134" s="19">
        <v>7</v>
      </c>
      <c r="O134" s="11" t="s">
        <v>28</v>
      </c>
      <c r="P134" s="14">
        <v>8</v>
      </c>
      <c r="Q134" s="13">
        <f>B134+E134+H134+K134+N134</f>
        <v>42</v>
      </c>
      <c r="R134" s="11" t="s">
        <v>28</v>
      </c>
      <c r="S134" s="14">
        <f>D134+G134+J134+M134+P134</f>
        <v>44</v>
      </c>
    </row>
    <row r="135" spans="1:19" ht="20.25" customHeight="1">
      <c r="A135" s="130"/>
      <c r="B135" s="15" t="s">
        <v>29</v>
      </c>
      <c r="C135" s="119">
        <f>B134/D134*100</f>
        <v>100</v>
      </c>
      <c r="D135" s="120"/>
      <c r="E135" s="15" t="s">
        <v>29</v>
      </c>
      <c r="F135" s="119">
        <f>E134/G134*100</f>
        <v>100</v>
      </c>
      <c r="G135" s="120"/>
      <c r="H135" s="15" t="s">
        <v>29</v>
      </c>
      <c r="I135" s="119">
        <f>H134/J134*100</f>
        <v>100</v>
      </c>
      <c r="J135" s="120"/>
      <c r="K135" s="15" t="s">
        <v>29</v>
      </c>
      <c r="L135" s="119">
        <f>K134/M134*100</f>
        <v>85.71428571428571</v>
      </c>
      <c r="M135" s="120"/>
      <c r="N135" s="15" t="s">
        <v>29</v>
      </c>
      <c r="O135" s="119">
        <f>N134/P134*100</f>
        <v>87.5</v>
      </c>
      <c r="P135" s="120"/>
      <c r="Q135" s="15" t="s">
        <v>29</v>
      </c>
      <c r="R135" s="119">
        <f>Q134/S134*100</f>
        <v>95.45454545454545</v>
      </c>
      <c r="S135" s="120"/>
    </row>
    <row r="136" spans="1:19" ht="20.25" customHeight="1">
      <c r="A136" s="41"/>
      <c r="B136" s="37"/>
      <c r="C136" s="38"/>
      <c r="D136" s="38"/>
      <c r="E136" s="37"/>
      <c r="F136" s="38"/>
      <c r="G136" s="38"/>
      <c r="H136" s="37"/>
      <c r="I136" s="38"/>
      <c r="J136" s="38"/>
      <c r="K136" s="37"/>
      <c r="L136" s="38"/>
      <c r="M136" s="38"/>
      <c r="N136" s="37"/>
      <c r="O136" s="38"/>
      <c r="P136" s="38"/>
      <c r="Q136" s="37"/>
      <c r="R136" s="38"/>
      <c r="S136" s="38"/>
    </row>
    <row r="137" spans="1:19" ht="20.25" customHeight="1">
      <c r="A137" s="133" t="s">
        <v>55</v>
      </c>
      <c r="B137" s="20">
        <f>B139+B145+B151+B158+B162+B168+B172+B182</f>
        <v>27</v>
      </c>
      <c r="C137" s="21" t="s">
        <v>28</v>
      </c>
      <c r="D137" s="22">
        <f>D139+D145+D151+D158+D162+D168+D172+D182</f>
        <v>30</v>
      </c>
      <c r="E137" s="20">
        <f>E139+E145+E151+E158+E162+E168+E172+E182</f>
        <v>35</v>
      </c>
      <c r="F137" s="21" t="s">
        <v>28</v>
      </c>
      <c r="G137" s="22">
        <f>G139+G145+G151+G158+G162+G168+G172+G182</f>
        <v>38</v>
      </c>
      <c r="H137" s="20">
        <f>H139+H145+H151+H158+H162+H168+H172+H182</f>
        <v>47</v>
      </c>
      <c r="I137" s="21" t="s">
        <v>28</v>
      </c>
      <c r="J137" s="22">
        <f>J139+J145+J151+J158+J162+J168+J172+J182</f>
        <v>50</v>
      </c>
      <c r="K137" s="20">
        <f>K139+K145+K151+K158+K162+K168+K172+K182</f>
        <v>22</v>
      </c>
      <c r="L137" s="21" t="s">
        <v>28</v>
      </c>
      <c r="M137" s="22">
        <f>M139+M145+M151+M158+M162+M168+M172+M182</f>
        <v>30</v>
      </c>
      <c r="N137" s="20">
        <f>N139+N145+N151+N158+N162+N168+N172+N182</f>
        <v>21</v>
      </c>
      <c r="O137" s="21" t="s">
        <v>28</v>
      </c>
      <c r="P137" s="22">
        <f>P139+P145+P151+P158+P162+P168+P172+P182</f>
        <v>28</v>
      </c>
      <c r="Q137" s="20">
        <f>Q139+Q145+Q151+Q158+Q162+Q168+Q182</f>
        <v>124</v>
      </c>
      <c r="R137" s="21" t="s">
        <v>28</v>
      </c>
      <c r="S137" s="22">
        <f>S139+S145+S151+S158+S162+S168+S172+S182</f>
        <v>176</v>
      </c>
    </row>
    <row r="138" spans="1:19" ht="20.25" customHeight="1">
      <c r="A138" s="133"/>
      <c r="B138" s="23" t="s">
        <v>29</v>
      </c>
      <c r="C138" s="134">
        <f>B137/D137*100</f>
        <v>90</v>
      </c>
      <c r="D138" s="135"/>
      <c r="E138" s="23" t="s">
        <v>29</v>
      </c>
      <c r="F138" s="134">
        <f>E137/G137*100</f>
        <v>92.10526315789474</v>
      </c>
      <c r="G138" s="135"/>
      <c r="H138" s="23" t="s">
        <v>29</v>
      </c>
      <c r="I138" s="134">
        <f>H137/J137*100</f>
        <v>94</v>
      </c>
      <c r="J138" s="135"/>
      <c r="K138" s="23" t="s">
        <v>29</v>
      </c>
      <c r="L138" s="134">
        <f>K137/M137*100</f>
        <v>73.33333333333333</v>
      </c>
      <c r="M138" s="135"/>
      <c r="N138" s="23" t="s">
        <v>29</v>
      </c>
      <c r="O138" s="134">
        <f>N137/P137*100</f>
        <v>75</v>
      </c>
      <c r="P138" s="135"/>
      <c r="Q138" s="23" t="s">
        <v>29</v>
      </c>
      <c r="R138" s="134">
        <f>Q137/S137*100</f>
        <v>70.45454545454545</v>
      </c>
      <c r="S138" s="135"/>
    </row>
    <row r="139" spans="1:19" ht="20.25" customHeight="1">
      <c r="A139" s="127" t="s">
        <v>152</v>
      </c>
      <c r="B139" s="39">
        <f>B141+B143</f>
        <v>3</v>
      </c>
      <c r="C139" s="28" t="s">
        <v>28</v>
      </c>
      <c r="D139" s="29">
        <f>D141+D143</f>
        <v>3</v>
      </c>
      <c r="E139" s="39">
        <f>E141+E143</f>
        <v>3</v>
      </c>
      <c r="F139" s="28" t="s">
        <v>28</v>
      </c>
      <c r="G139" s="29">
        <f>G141+G143</f>
        <v>4</v>
      </c>
      <c r="H139" s="39">
        <f>H141+H143</f>
        <v>6</v>
      </c>
      <c r="I139" s="28" t="s">
        <v>28</v>
      </c>
      <c r="J139" s="29">
        <f>J141+J143</f>
        <v>6</v>
      </c>
      <c r="K139" s="39">
        <f>K141+K143</f>
        <v>3</v>
      </c>
      <c r="L139" s="28" t="s">
        <v>28</v>
      </c>
      <c r="M139" s="29">
        <f>M141+M143</f>
        <v>3</v>
      </c>
      <c r="N139" s="39">
        <f>N141+N143</f>
        <v>3</v>
      </c>
      <c r="O139" s="28" t="s">
        <v>28</v>
      </c>
      <c r="P139" s="29">
        <f>P141+P143</f>
        <v>3</v>
      </c>
      <c r="Q139" s="27">
        <f>Q141+Q143</f>
        <v>18</v>
      </c>
      <c r="R139" s="28" t="s">
        <v>28</v>
      </c>
      <c r="S139" s="29">
        <f>S141+S143</f>
        <v>19</v>
      </c>
    </row>
    <row r="140" spans="1:19" ht="20.25" customHeight="1">
      <c r="A140" s="128"/>
      <c r="B140" s="30" t="s">
        <v>29</v>
      </c>
      <c r="C140" s="124">
        <f>B139/D139*100</f>
        <v>100</v>
      </c>
      <c r="D140" s="125"/>
      <c r="E140" s="30" t="s">
        <v>29</v>
      </c>
      <c r="F140" s="124">
        <f>E139/G139*100</f>
        <v>75</v>
      </c>
      <c r="G140" s="125"/>
      <c r="H140" s="30" t="s">
        <v>29</v>
      </c>
      <c r="I140" s="124">
        <f>H139/J139*100</f>
        <v>100</v>
      </c>
      <c r="J140" s="125"/>
      <c r="K140" s="30" t="s">
        <v>29</v>
      </c>
      <c r="L140" s="124">
        <f>K139/M139*100</f>
        <v>100</v>
      </c>
      <c r="M140" s="125"/>
      <c r="N140" s="30" t="s">
        <v>29</v>
      </c>
      <c r="O140" s="124">
        <f>N139/P139*100</f>
        <v>100</v>
      </c>
      <c r="P140" s="125"/>
      <c r="Q140" s="30" t="s">
        <v>29</v>
      </c>
      <c r="R140" s="124">
        <f>Q139/S139*100</f>
        <v>94.73684210526315</v>
      </c>
      <c r="S140" s="125"/>
    </row>
    <row r="141" spans="1:19" ht="20.25" customHeight="1">
      <c r="A141" s="126" t="s">
        <v>175</v>
      </c>
      <c r="B141" s="19">
        <v>2</v>
      </c>
      <c r="C141" s="11" t="s">
        <v>28</v>
      </c>
      <c r="D141" s="14">
        <v>2</v>
      </c>
      <c r="E141" s="19">
        <v>2</v>
      </c>
      <c r="F141" s="11" t="s">
        <v>28</v>
      </c>
      <c r="G141" s="14">
        <v>3</v>
      </c>
      <c r="H141" s="19">
        <v>5</v>
      </c>
      <c r="I141" s="11" t="s">
        <v>28</v>
      </c>
      <c r="J141" s="14">
        <v>5</v>
      </c>
      <c r="K141" s="19">
        <v>2</v>
      </c>
      <c r="L141" s="11" t="s">
        <v>28</v>
      </c>
      <c r="M141" s="14">
        <v>2</v>
      </c>
      <c r="N141" s="19">
        <v>2</v>
      </c>
      <c r="O141" s="11" t="s">
        <v>28</v>
      </c>
      <c r="P141" s="14">
        <v>2</v>
      </c>
      <c r="Q141" s="13">
        <f>B141+E141+H141+K141+N141</f>
        <v>13</v>
      </c>
      <c r="R141" s="11" t="s">
        <v>28</v>
      </c>
      <c r="S141" s="14">
        <f>D141+G141+J141+M141+P141</f>
        <v>14</v>
      </c>
    </row>
    <row r="142" spans="1:19" ht="20.25" customHeight="1">
      <c r="A142" s="126"/>
      <c r="B142" s="15" t="s">
        <v>29</v>
      </c>
      <c r="C142" s="119">
        <f>B141/D141*100</f>
        <v>100</v>
      </c>
      <c r="D142" s="120"/>
      <c r="E142" s="15" t="s">
        <v>29</v>
      </c>
      <c r="F142" s="119">
        <f>E141/G141*100</f>
        <v>66.66666666666666</v>
      </c>
      <c r="G142" s="120"/>
      <c r="H142" s="15" t="s">
        <v>29</v>
      </c>
      <c r="I142" s="119">
        <f>H141/J141*100</f>
        <v>100</v>
      </c>
      <c r="J142" s="120"/>
      <c r="K142" s="15" t="s">
        <v>29</v>
      </c>
      <c r="L142" s="119">
        <f>K141/M141*100</f>
        <v>100</v>
      </c>
      <c r="M142" s="120"/>
      <c r="N142" s="15" t="s">
        <v>29</v>
      </c>
      <c r="O142" s="119">
        <f>N141/P141*100</f>
        <v>100</v>
      </c>
      <c r="P142" s="120"/>
      <c r="Q142" s="15" t="s">
        <v>29</v>
      </c>
      <c r="R142" s="119">
        <f>Q141/S141*100</f>
        <v>92.85714285714286</v>
      </c>
      <c r="S142" s="120"/>
    </row>
    <row r="143" spans="1:19" ht="20.25" customHeight="1">
      <c r="A143" s="126" t="s">
        <v>174</v>
      </c>
      <c r="B143" s="19">
        <v>1</v>
      </c>
      <c r="C143" s="11" t="s">
        <v>28</v>
      </c>
      <c r="D143" s="14">
        <v>1</v>
      </c>
      <c r="E143" s="19">
        <v>1</v>
      </c>
      <c r="F143" s="11" t="s">
        <v>28</v>
      </c>
      <c r="G143" s="14">
        <v>1</v>
      </c>
      <c r="H143" s="19">
        <v>1</v>
      </c>
      <c r="I143" s="11" t="s">
        <v>28</v>
      </c>
      <c r="J143" s="14">
        <v>1</v>
      </c>
      <c r="K143" s="19">
        <v>1</v>
      </c>
      <c r="L143" s="11">
        <v>1</v>
      </c>
      <c r="M143" s="14">
        <v>1</v>
      </c>
      <c r="N143" s="19">
        <v>1</v>
      </c>
      <c r="O143" s="11" t="s">
        <v>28</v>
      </c>
      <c r="P143" s="14">
        <v>1</v>
      </c>
      <c r="Q143" s="13">
        <f>B143+E143+H143+K143+N143</f>
        <v>5</v>
      </c>
      <c r="R143" s="11" t="s">
        <v>28</v>
      </c>
      <c r="S143" s="14">
        <f>D143+G143+J143+M143+P143</f>
        <v>5</v>
      </c>
    </row>
    <row r="144" spans="1:19" ht="20.25" customHeight="1">
      <c r="A144" s="126"/>
      <c r="B144" s="15" t="s">
        <v>29</v>
      </c>
      <c r="C144" s="119">
        <f>B143/D143*100</f>
        <v>100</v>
      </c>
      <c r="D144" s="120"/>
      <c r="E144" s="15" t="s">
        <v>29</v>
      </c>
      <c r="F144" s="119">
        <f>E143/G143*100</f>
        <v>100</v>
      </c>
      <c r="G144" s="120"/>
      <c r="H144" s="15" t="s">
        <v>29</v>
      </c>
      <c r="I144" s="119">
        <f>H143/J143*100</f>
        <v>100</v>
      </c>
      <c r="J144" s="120"/>
      <c r="K144" s="15" t="s">
        <v>29</v>
      </c>
      <c r="L144" s="119">
        <f>K143/M143*100</f>
        <v>100</v>
      </c>
      <c r="M144" s="120"/>
      <c r="N144" s="15" t="s">
        <v>29</v>
      </c>
      <c r="O144" s="119">
        <f>N143/P143*100</f>
        <v>100</v>
      </c>
      <c r="P144" s="120"/>
      <c r="Q144" s="15" t="s">
        <v>29</v>
      </c>
      <c r="R144" s="119">
        <f>Q143/S143*100</f>
        <v>100</v>
      </c>
      <c r="S144" s="120"/>
    </row>
    <row r="145" spans="1:19" ht="20.25" customHeight="1">
      <c r="A145" s="122" t="s">
        <v>153</v>
      </c>
      <c r="B145" s="39">
        <f>B147+B149</f>
        <v>3</v>
      </c>
      <c r="C145" s="28" t="s">
        <v>28</v>
      </c>
      <c r="D145" s="29">
        <f>D147+D149</f>
        <v>3</v>
      </c>
      <c r="E145" s="29">
        <f>E147+E149</f>
        <v>3</v>
      </c>
      <c r="F145" s="28" t="s">
        <v>28</v>
      </c>
      <c r="G145" s="29">
        <f>G147+G149</f>
        <v>3</v>
      </c>
      <c r="H145" s="29">
        <f>H147+H149</f>
        <v>3</v>
      </c>
      <c r="I145" s="28" t="s">
        <v>28</v>
      </c>
      <c r="J145" s="29">
        <f>J147+J149</f>
        <v>3</v>
      </c>
      <c r="K145" s="29">
        <f>K147+K149</f>
        <v>1</v>
      </c>
      <c r="L145" s="28" t="s">
        <v>28</v>
      </c>
      <c r="M145" s="29">
        <f>M147+M149</f>
        <v>2</v>
      </c>
      <c r="N145" s="29">
        <f>N147+N149</f>
        <v>1</v>
      </c>
      <c r="O145" s="28" t="s">
        <v>28</v>
      </c>
      <c r="P145" s="29">
        <f>P147+P149</f>
        <v>2</v>
      </c>
      <c r="Q145" s="27">
        <f>Q147+Q149</f>
        <v>11</v>
      </c>
      <c r="R145" s="28" t="s">
        <v>28</v>
      </c>
      <c r="S145" s="29">
        <f>S147+S149</f>
        <v>13</v>
      </c>
    </row>
    <row r="146" spans="1:19" ht="20.25" customHeight="1">
      <c r="A146" s="123"/>
      <c r="B146" s="30" t="s">
        <v>29</v>
      </c>
      <c r="C146" s="124">
        <f>B145/D145*100</f>
        <v>100</v>
      </c>
      <c r="D146" s="125"/>
      <c r="E146" s="30" t="s">
        <v>29</v>
      </c>
      <c r="F146" s="124">
        <f>E145/G145*100</f>
        <v>100</v>
      </c>
      <c r="G146" s="125"/>
      <c r="H146" s="30" t="s">
        <v>29</v>
      </c>
      <c r="I146" s="124">
        <f>H145/J145*100</f>
        <v>100</v>
      </c>
      <c r="J146" s="125"/>
      <c r="K146" s="30" t="s">
        <v>29</v>
      </c>
      <c r="L146" s="124">
        <f>K145/M145*100</f>
        <v>50</v>
      </c>
      <c r="M146" s="125"/>
      <c r="N146" s="30" t="s">
        <v>29</v>
      </c>
      <c r="O146" s="124">
        <f>N145/P145*100</f>
        <v>50</v>
      </c>
      <c r="P146" s="125"/>
      <c r="Q146" s="30" t="s">
        <v>29</v>
      </c>
      <c r="R146" s="124">
        <f>Q145/S145*100</f>
        <v>84.61538461538461</v>
      </c>
      <c r="S146" s="125"/>
    </row>
    <row r="147" spans="1:19" ht="20.25" customHeight="1">
      <c r="A147" s="121" t="s">
        <v>173</v>
      </c>
      <c r="B147" s="19">
        <v>1</v>
      </c>
      <c r="C147" s="11" t="s">
        <v>28</v>
      </c>
      <c r="D147" s="14">
        <v>1</v>
      </c>
      <c r="E147" s="19">
        <v>1</v>
      </c>
      <c r="F147" s="11" t="s">
        <v>28</v>
      </c>
      <c r="G147" s="14">
        <v>1</v>
      </c>
      <c r="H147" s="19">
        <v>2</v>
      </c>
      <c r="I147" s="11" t="s">
        <v>28</v>
      </c>
      <c r="J147" s="14">
        <v>2</v>
      </c>
      <c r="K147" s="19">
        <v>1</v>
      </c>
      <c r="L147" s="11" t="s">
        <v>28</v>
      </c>
      <c r="M147" s="14">
        <v>1</v>
      </c>
      <c r="N147" s="19">
        <v>1</v>
      </c>
      <c r="O147" s="11" t="s">
        <v>28</v>
      </c>
      <c r="P147" s="14">
        <v>1</v>
      </c>
      <c r="Q147" s="13">
        <f>B147+E147+H147+K147+N147</f>
        <v>6</v>
      </c>
      <c r="R147" s="11" t="s">
        <v>28</v>
      </c>
      <c r="S147" s="14">
        <f>D147+G147+J147+M147+P147</f>
        <v>6</v>
      </c>
    </row>
    <row r="148" spans="1:19" ht="20.25" customHeight="1">
      <c r="A148" s="121"/>
      <c r="B148" s="15" t="s">
        <v>29</v>
      </c>
      <c r="C148" s="119">
        <f>B147/D147*100</f>
        <v>100</v>
      </c>
      <c r="D148" s="120"/>
      <c r="E148" s="15" t="s">
        <v>29</v>
      </c>
      <c r="F148" s="119">
        <f>E147/G147*100</f>
        <v>100</v>
      </c>
      <c r="G148" s="120"/>
      <c r="H148" s="15" t="s">
        <v>29</v>
      </c>
      <c r="I148" s="119">
        <f>H147/J147*100</f>
        <v>100</v>
      </c>
      <c r="J148" s="120"/>
      <c r="K148" s="15" t="s">
        <v>29</v>
      </c>
      <c r="L148" s="119">
        <f>K147/M147*100</f>
        <v>100</v>
      </c>
      <c r="M148" s="120"/>
      <c r="N148" s="15" t="s">
        <v>29</v>
      </c>
      <c r="O148" s="119">
        <f>N147/P147*100</f>
        <v>100</v>
      </c>
      <c r="P148" s="120"/>
      <c r="Q148" s="15" t="s">
        <v>29</v>
      </c>
      <c r="R148" s="119">
        <f>Q147/S147*100</f>
        <v>100</v>
      </c>
      <c r="S148" s="120"/>
    </row>
    <row r="149" spans="1:19" ht="20.25" customHeight="1">
      <c r="A149" s="121" t="s">
        <v>172</v>
      </c>
      <c r="B149" s="19">
        <v>2</v>
      </c>
      <c r="C149" s="11" t="s">
        <v>28</v>
      </c>
      <c r="D149" s="14">
        <v>2</v>
      </c>
      <c r="E149" s="19">
        <v>2</v>
      </c>
      <c r="F149" s="11" t="s">
        <v>28</v>
      </c>
      <c r="G149" s="14">
        <v>2</v>
      </c>
      <c r="H149" s="19">
        <v>1</v>
      </c>
      <c r="I149" s="11" t="s">
        <v>28</v>
      </c>
      <c r="J149" s="14">
        <v>1</v>
      </c>
      <c r="K149" s="19">
        <v>0</v>
      </c>
      <c r="L149" s="11" t="s">
        <v>28</v>
      </c>
      <c r="M149" s="14">
        <v>1</v>
      </c>
      <c r="N149" s="19">
        <v>0</v>
      </c>
      <c r="O149" s="11" t="s">
        <v>28</v>
      </c>
      <c r="P149" s="14">
        <v>1</v>
      </c>
      <c r="Q149" s="13">
        <f>B149+E149+H149+K149+N149</f>
        <v>5</v>
      </c>
      <c r="R149" s="11" t="s">
        <v>28</v>
      </c>
      <c r="S149" s="14">
        <f>D149+G149+J149+M149+P149</f>
        <v>7</v>
      </c>
    </row>
    <row r="150" spans="1:19" ht="20.25" customHeight="1">
      <c r="A150" s="121"/>
      <c r="B150" s="15" t="s">
        <v>29</v>
      </c>
      <c r="C150" s="119">
        <f>B149/D149*100</f>
        <v>100</v>
      </c>
      <c r="D150" s="120"/>
      <c r="E150" s="15" t="s">
        <v>29</v>
      </c>
      <c r="F150" s="119">
        <f>E149/G149*100</f>
        <v>100</v>
      </c>
      <c r="G150" s="120"/>
      <c r="H150" s="15" t="s">
        <v>29</v>
      </c>
      <c r="I150" s="119">
        <f>H149/J149*100</f>
        <v>100</v>
      </c>
      <c r="J150" s="120"/>
      <c r="K150" s="15" t="s">
        <v>29</v>
      </c>
      <c r="L150" s="119">
        <f>K149/M149*100</f>
        <v>0</v>
      </c>
      <c r="M150" s="120"/>
      <c r="N150" s="15" t="s">
        <v>29</v>
      </c>
      <c r="O150" s="119">
        <f>N149/P149*100</f>
        <v>0</v>
      </c>
      <c r="P150" s="120"/>
      <c r="Q150" s="15" t="s">
        <v>29</v>
      </c>
      <c r="R150" s="119">
        <f>Q149/S149*100</f>
        <v>71.42857142857143</v>
      </c>
      <c r="S150" s="120"/>
    </row>
    <row r="151" spans="1:19" ht="20.25" customHeight="1">
      <c r="A151" s="127" t="s">
        <v>154</v>
      </c>
      <c r="B151" s="39">
        <f>B153+B156</f>
        <v>3</v>
      </c>
      <c r="C151" s="28" t="s">
        <v>28</v>
      </c>
      <c r="D151" s="29">
        <f>D153+D156</f>
        <v>3</v>
      </c>
      <c r="E151" s="39">
        <f>E153+E156</f>
        <v>3</v>
      </c>
      <c r="F151" s="28" t="s">
        <v>28</v>
      </c>
      <c r="G151" s="29">
        <f>G153+G156</f>
        <v>4</v>
      </c>
      <c r="H151" s="39">
        <f>H153+H156</f>
        <v>6</v>
      </c>
      <c r="I151" s="28" t="s">
        <v>28</v>
      </c>
      <c r="J151" s="29">
        <f>J153+J156</f>
        <v>6</v>
      </c>
      <c r="K151" s="39">
        <f>K153+K156</f>
        <v>2</v>
      </c>
      <c r="L151" s="28" t="s">
        <v>28</v>
      </c>
      <c r="M151" s="29">
        <f>M153+M156</f>
        <v>3</v>
      </c>
      <c r="N151" s="39">
        <f>N153+N156</f>
        <v>2</v>
      </c>
      <c r="O151" s="28" t="s">
        <v>28</v>
      </c>
      <c r="P151" s="29">
        <f>P153+P156</f>
        <v>3</v>
      </c>
      <c r="Q151" s="27">
        <f>Q153+Q156</f>
        <v>16</v>
      </c>
      <c r="R151" s="28" t="s">
        <v>28</v>
      </c>
      <c r="S151" s="29">
        <f>S153+S156</f>
        <v>19</v>
      </c>
    </row>
    <row r="152" spans="1:19" ht="20.25" customHeight="1">
      <c r="A152" s="128"/>
      <c r="B152" s="30" t="s">
        <v>29</v>
      </c>
      <c r="C152" s="124">
        <f>B151/D151*100</f>
        <v>100</v>
      </c>
      <c r="D152" s="125"/>
      <c r="E152" s="30" t="s">
        <v>29</v>
      </c>
      <c r="F152" s="124">
        <f>E151/G151*100</f>
        <v>75</v>
      </c>
      <c r="G152" s="125"/>
      <c r="H152" s="30" t="s">
        <v>29</v>
      </c>
      <c r="I152" s="124">
        <f>H151/J151*100</f>
        <v>100</v>
      </c>
      <c r="J152" s="125"/>
      <c r="K152" s="30" t="s">
        <v>29</v>
      </c>
      <c r="L152" s="124">
        <f>K151/M151*100</f>
        <v>66.66666666666666</v>
      </c>
      <c r="M152" s="125"/>
      <c r="N152" s="30" t="s">
        <v>29</v>
      </c>
      <c r="O152" s="124">
        <f>N151/P151*100</f>
        <v>66.66666666666666</v>
      </c>
      <c r="P152" s="125"/>
      <c r="Q152" s="30" t="s">
        <v>29</v>
      </c>
      <c r="R152" s="124">
        <f>Q151/S151*100</f>
        <v>84.21052631578947</v>
      </c>
      <c r="S152" s="125"/>
    </row>
    <row r="153" spans="1:19" ht="20.25" customHeight="1">
      <c r="A153" s="126" t="s">
        <v>171</v>
      </c>
      <c r="B153" s="19">
        <v>2</v>
      </c>
      <c r="C153" s="11" t="s">
        <v>28</v>
      </c>
      <c r="D153" s="14">
        <v>2</v>
      </c>
      <c r="E153" s="19">
        <v>2</v>
      </c>
      <c r="F153" s="11" t="s">
        <v>28</v>
      </c>
      <c r="G153" s="14">
        <v>3</v>
      </c>
      <c r="H153" s="19">
        <v>5</v>
      </c>
      <c r="I153" s="11" t="s">
        <v>28</v>
      </c>
      <c r="J153" s="14">
        <v>5</v>
      </c>
      <c r="K153" s="19">
        <v>2</v>
      </c>
      <c r="L153" s="11" t="s">
        <v>28</v>
      </c>
      <c r="M153" s="14">
        <v>2</v>
      </c>
      <c r="N153" s="19">
        <v>2</v>
      </c>
      <c r="O153" s="11" t="s">
        <v>28</v>
      </c>
      <c r="P153" s="14">
        <v>2</v>
      </c>
      <c r="Q153" s="13">
        <f>B153+E153+H153+K153+N153</f>
        <v>13</v>
      </c>
      <c r="R153" s="11" t="s">
        <v>28</v>
      </c>
      <c r="S153" s="14">
        <f>D153+G153+J153+M153+P153</f>
        <v>14</v>
      </c>
    </row>
    <row r="154" spans="1:19" ht="20.25" customHeight="1">
      <c r="A154" s="126"/>
      <c r="B154" s="15" t="s">
        <v>29</v>
      </c>
      <c r="C154" s="119">
        <f>B153/D153*100</f>
        <v>100</v>
      </c>
      <c r="D154" s="120"/>
      <c r="E154" s="15" t="s">
        <v>29</v>
      </c>
      <c r="F154" s="119">
        <f>E153/G153*100</f>
        <v>66.66666666666666</v>
      </c>
      <c r="G154" s="120"/>
      <c r="H154" s="15" t="s">
        <v>29</v>
      </c>
      <c r="I154" s="119">
        <f>H153/J153*100</f>
        <v>100</v>
      </c>
      <c r="J154" s="120"/>
      <c r="K154" s="15" t="s">
        <v>29</v>
      </c>
      <c r="L154" s="119">
        <f>K153/M153*100</f>
        <v>100</v>
      </c>
      <c r="M154" s="120"/>
      <c r="N154" s="15" t="s">
        <v>29</v>
      </c>
      <c r="O154" s="119">
        <f>N153/P153*100</f>
        <v>100</v>
      </c>
      <c r="P154" s="120"/>
      <c r="Q154" s="15" t="s">
        <v>29</v>
      </c>
      <c r="R154" s="119">
        <f>Q153/S153*100</f>
        <v>92.85714285714286</v>
      </c>
      <c r="S154" s="120"/>
    </row>
    <row r="155" spans="1:19" ht="20.25" customHeight="1">
      <c r="A155" s="74"/>
      <c r="B155" s="65"/>
      <c r="C155" s="38"/>
      <c r="D155" s="66"/>
      <c r="E155" s="65"/>
      <c r="F155" s="38"/>
      <c r="G155" s="66"/>
      <c r="H155" s="65"/>
      <c r="I155" s="38"/>
      <c r="J155" s="66"/>
      <c r="K155" s="65"/>
      <c r="L155" s="38"/>
      <c r="M155" s="66"/>
      <c r="N155" s="65"/>
      <c r="O155" s="38"/>
      <c r="P155" s="66"/>
      <c r="Q155" s="65"/>
      <c r="R155" s="38"/>
      <c r="S155" s="66"/>
    </row>
    <row r="156" spans="1:19" ht="20.25" customHeight="1">
      <c r="A156" s="126" t="s">
        <v>170</v>
      </c>
      <c r="B156" s="19">
        <v>1</v>
      </c>
      <c r="C156" s="11" t="s">
        <v>28</v>
      </c>
      <c r="D156" s="14">
        <v>1</v>
      </c>
      <c r="E156" s="19">
        <v>1</v>
      </c>
      <c r="F156" s="11" t="s">
        <v>28</v>
      </c>
      <c r="G156" s="14">
        <v>1</v>
      </c>
      <c r="H156" s="19">
        <v>1</v>
      </c>
      <c r="I156" s="11" t="s">
        <v>28</v>
      </c>
      <c r="J156" s="14">
        <v>1</v>
      </c>
      <c r="K156" s="19">
        <v>0</v>
      </c>
      <c r="L156" s="11">
        <v>1</v>
      </c>
      <c r="M156" s="14">
        <v>1</v>
      </c>
      <c r="N156" s="19">
        <v>0</v>
      </c>
      <c r="O156" s="11" t="s">
        <v>28</v>
      </c>
      <c r="P156" s="14">
        <v>1</v>
      </c>
      <c r="Q156" s="13">
        <f>B156+E156+H156+K156+N156</f>
        <v>3</v>
      </c>
      <c r="R156" s="11" t="s">
        <v>28</v>
      </c>
      <c r="S156" s="14">
        <f>D156+G156+J156+M156+P156</f>
        <v>5</v>
      </c>
    </row>
    <row r="157" spans="1:19" ht="20.25" customHeight="1">
      <c r="A157" s="126"/>
      <c r="B157" s="15" t="s">
        <v>29</v>
      </c>
      <c r="C157" s="119">
        <f>B156/D156*100</f>
        <v>100</v>
      </c>
      <c r="D157" s="120"/>
      <c r="E157" s="15" t="s">
        <v>29</v>
      </c>
      <c r="F157" s="119">
        <f>E156/G156*100</f>
        <v>100</v>
      </c>
      <c r="G157" s="120"/>
      <c r="H157" s="15" t="s">
        <v>29</v>
      </c>
      <c r="I157" s="119">
        <f>H156/J156*100</f>
        <v>100</v>
      </c>
      <c r="J157" s="120"/>
      <c r="K157" s="15" t="s">
        <v>29</v>
      </c>
      <c r="L157" s="119">
        <f>K156/M156*100</f>
        <v>0</v>
      </c>
      <c r="M157" s="120"/>
      <c r="N157" s="15" t="s">
        <v>29</v>
      </c>
      <c r="O157" s="119">
        <f>N156/P156*100</f>
        <v>0</v>
      </c>
      <c r="P157" s="120"/>
      <c r="Q157" s="15" t="s">
        <v>29</v>
      </c>
      <c r="R157" s="119">
        <f>Q156/S156*100</f>
        <v>60</v>
      </c>
      <c r="S157" s="120"/>
    </row>
    <row r="158" spans="1:19" ht="20.25" customHeight="1">
      <c r="A158" s="122" t="s">
        <v>155</v>
      </c>
      <c r="B158" s="39">
        <f>B160+B162</f>
        <v>3</v>
      </c>
      <c r="C158" s="28" t="s">
        <v>28</v>
      </c>
      <c r="D158" s="29">
        <f>D160+D162</f>
        <v>4</v>
      </c>
      <c r="E158" s="29">
        <f>E160+E162</f>
        <v>4</v>
      </c>
      <c r="F158" s="28" t="s">
        <v>28</v>
      </c>
      <c r="G158" s="29">
        <f>G160+G162</f>
        <v>5</v>
      </c>
      <c r="H158" s="29">
        <f>H160+H162</f>
        <v>6</v>
      </c>
      <c r="I158" s="28" t="s">
        <v>28</v>
      </c>
      <c r="J158" s="29">
        <f>J160+J162</f>
        <v>8</v>
      </c>
      <c r="K158" s="29">
        <f>K160+K162</f>
        <v>2</v>
      </c>
      <c r="L158" s="28" t="s">
        <v>28</v>
      </c>
      <c r="M158" s="29">
        <f>M160+M162</f>
        <v>4</v>
      </c>
      <c r="N158" s="29">
        <f>N160+N162</f>
        <v>3</v>
      </c>
      <c r="O158" s="28" t="s">
        <v>28</v>
      </c>
      <c r="P158" s="29">
        <f>P160+P162</f>
        <v>4</v>
      </c>
      <c r="Q158" s="27">
        <f>Q160+Q162</f>
        <v>18</v>
      </c>
      <c r="R158" s="28" t="s">
        <v>28</v>
      </c>
      <c r="S158" s="29">
        <f>S160+S162</f>
        <v>25</v>
      </c>
    </row>
    <row r="159" spans="1:19" ht="20.25" customHeight="1">
      <c r="A159" s="123"/>
      <c r="B159" s="30" t="s">
        <v>29</v>
      </c>
      <c r="C159" s="124">
        <f>B158/D158*100</f>
        <v>75</v>
      </c>
      <c r="D159" s="125"/>
      <c r="E159" s="30" t="s">
        <v>29</v>
      </c>
      <c r="F159" s="124">
        <f>E158/G158*100</f>
        <v>80</v>
      </c>
      <c r="G159" s="125"/>
      <c r="H159" s="30" t="s">
        <v>29</v>
      </c>
      <c r="I159" s="124">
        <f>H158/J158*100</f>
        <v>75</v>
      </c>
      <c r="J159" s="125"/>
      <c r="K159" s="30" t="s">
        <v>29</v>
      </c>
      <c r="L159" s="124">
        <f>K158/M158*100</f>
        <v>50</v>
      </c>
      <c r="M159" s="125"/>
      <c r="N159" s="30" t="s">
        <v>29</v>
      </c>
      <c r="O159" s="124">
        <f>N158/P158*100</f>
        <v>75</v>
      </c>
      <c r="P159" s="125"/>
      <c r="Q159" s="30" t="s">
        <v>29</v>
      </c>
      <c r="R159" s="124">
        <f>Q158/S158*100</f>
        <v>72</v>
      </c>
      <c r="S159" s="125"/>
    </row>
    <row r="160" spans="1:19" ht="20.25" customHeight="1">
      <c r="A160" s="121" t="s">
        <v>169</v>
      </c>
      <c r="B160" s="19">
        <v>0</v>
      </c>
      <c r="C160" s="11" t="s">
        <v>28</v>
      </c>
      <c r="D160" s="14">
        <v>1</v>
      </c>
      <c r="E160" s="19">
        <v>0</v>
      </c>
      <c r="F160" s="11" t="s">
        <v>28</v>
      </c>
      <c r="G160" s="14">
        <v>1</v>
      </c>
      <c r="H160" s="19">
        <v>1</v>
      </c>
      <c r="I160" s="11" t="s">
        <v>28</v>
      </c>
      <c r="J160" s="14">
        <v>2</v>
      </c>
      <c r="K160" s="19">
        <v>1</v>
      </c>
      <c r="L160" s="11" t="s">
        <v>28</v>
      </c>
      <c r="M160" s="14">
        <v>1</v>
      </c>
      <c r="N160" s="19">
        <v>1</v>
      </c>
      <c r="O160" s="11" t="s">
        <v>28</v>
      </c>
      <c r="P160" s="14">
        <v>1</v>
      </c>
      <c r="Q160" s="13">
        <f>B160+E160+H160+K160+N160</f>
        <v>3</v>
      </c>
      <c r="R160" s="11" t="s">
        <v>28</v>
      </c>
      <c r="S160" s="14">
        <f>D160+G160+J160+M160+P160</f>
        <v>6</v>
      </c>
    </row>
    <row r="161" spans="1:19" ht="20.25" customHeight="1">
      <c r="A161" s="121"/>
      <c r="B161" s="15" t="s">
        <v>29</v>
      </c>
      <c r="C161" s="119">
        <f>B160/D160*100</f>
        <v>0</v>
      </c>
      <c r="D161" s="120"/>
      <c r="E161" s="15" t="s">
        <v>29</v>
      </c>
      <c r="F161" s="119">
        <f>E160/G160*100</f>
        <v>0</v>
      </c>
      <c r="G161" s="120"/>
      <c r="H161" s="15" t="s">
        <v>29</v>
      </c>
      <c r="I161" s="119">
        <f>H160/J160*100</f>
        <v>50</v>
      </c>
      <c r="J161" s="120"/>
      <c r="K161" s="15" t="s">
        <v>29</v>
      </c>
      <c r="L161" s="119">
        <f>K160/M160*100</f>
        <v>100</v>
      </c>
      <c r="M161" s="120"/>
      <c r="N161" s="15" t="s">
        <v>29</v>
      </c>
      <c r="O161" s="119">
        <f>N160/P160*100</f>
        <v>100</v>
      </c>
      <c r="P161" s="120"/>
      <c r="Q161" s="15" t="s">
        <v>29</v>
      </c>
      <c r="R161" s="119">
        <f>Q160/S160*100</f>
        <v>50</v>
      </c>
      <c r="S161" s="120"/>
    </row>
    <row r="162" spans="1:19" ht="20.25" customHeight="1">
      <c r="A162" s="122" t="s">
        <v>156</v>
      </c>
      <c r="B162" s="27">
        <f>B164+B166</f>
        <v>3</v>
      </c>
      <c r="C162" s="28" t="s">
        <v>28</v>
      </c>
      <c r="D162" s="29">
        <f>D164+D166</f>
        <v>3</v>
      </c>
      <c r="E162" s="27">
        <f>E164+E166</f>
        <v>4</v>
      </c>
      <c r="F162" s="28" t="s">
        <v>28</v>
      </c>
      <c r="G162" s="29">
        <f>G164+G166</f>
        <v>4</v>
      </c>
      <c r="H162" s="27">
        <f>H164+H166</f>
        <v>5</v>
      </c>
      <c r="I162" s="28" t="s">
        <v>28</v>
      </c>
      <c r="J162" s="29">
        <f>J164+J166</f>
        <v>6</v>
      </c>
      <c r="K162" s="27">
        <f>K164+K166</f>
        <v>1</v>
      </c>
      <c r="L162" s="28" t="s">
        <v>28</v>
      </c>
      <c r="M162" s="29">
        <f>M164+M166</f>
        <v>3</v>
      </c>
      <c r="N162" s="27">
        <f>N164+N166</f>
        <v>2</v>
      </c>
      <c r="O162" s="28" t="s">
        <v>28</v>
      </c>
      <c r="P162" s="29">
        <f>P164+P166</f>
        <v>3</v>
      </c>
      <c r="Q162" s="27">
        <f>Q164+Q166</f>
        <v>15</v>
      </c>
      <c r="R162" s="28" t="s">
        <v>28</v>
      </c>
      <c r="S162" s="29">
        <f>S164+S166</f>
        <v>19</v>
      </c>
    </row>
    <row r="163" spans="1:19" ht="20.25" customHeight="1">
      <c r="A163" s="123"/>
      <c r="B163" s="30" t="s">
        <v>29</v>
      </c>
      <c r="C163" s="124">
        <f>B162/D162*100</f>
        <v>100</v>
      </c>
      <c r="D163" s="125"/>
      <c r="E163" s="30" t="s">
        <v>29</v>
      </c>
      <c r="F163" s="124">
        <f>E162/G162*100</f>
        <v>100</v>
      </c>
      <c r="G163" s="125"/>
      <c r="H163" s="30" t="s">
        <v>29</v>
      </c>
      <c r="I163" s="124">
        <f>H162/J162*100</f>
        <v>83.33333333333334</v>
      </c>
      <c r="J163" s="125"/>
      <c r="K163" s="30" t="s">
        <v>29</v>
      </c>
      <c r="L163" s="124">
        <f>K162/M162*100</f>
        <v>33.33333333333333</v>
      </c>
      <c r="M163" s="125"/>
      <c r="N163" s="30" t="s">
        <v>29</v>
      </c>
      <c r="O163" s="124">
        <f>N162/P162*100</f>
        <v>66.66666666666666</v>
      </c>
      <c r="P163" s="125"/>
      <c r="Q163" s="30" t="s">
        <v>29</v>
      </c>
      <c r="R163" s="124">
        <f>Q162/S162*100</f>
        <v>78.94736842105263</v>
      </c>
      <c r="S163" s="125"/>
    </row>
    <row r="164" spans="1:19" ht="20.25" customHeight="1">
      <c r="A164" s="121" t="s">
        <v>168</v>
      </c>
      <c r="B164" s="19">
        <v>2</v>
      </c>
      <c r="C164" s="11" t="s">
        <v>28</v>
      </c>
      <c r="D164" s="14">
        <v>2</v>
      </c>
      <c r="E164" s="19">
        <v>3</v>
      </c>
      <c r="F164" s="11" t="s">
        <v>28</v>
      </c>
      <c r="G164" s="14">
        <v>3</v>
      </c>
      <c r="H164" s="19">
        <v>4</v>
      </c>
      <c r="I164" s="11" t="s">
        <v>28</v>
      </c>
      <c r="J164" s="14">
        <v>5</v>
      </c>
      <c r="K164" s="19">
        <v>1</v>
      </c>
      <c r="L164" s="11" t="s">
        <v>28</v>
      </c>
      <c r="M164" s="14">
        <v>2</v>
      </c>
      <c r="N164" s="19">
        <v>1</v>
      </c>
      <c r="O164" s="11" t="s">
        <v>28</v>
      </c>
      <c r="P164" s="14">
        <v>2</v>
      </c>
      <c r="Q164" s="13">
        <f>B164+E164+H164+K164+N164</f>
        <v>11</v>
      </c>
      <c r="R164" s="11" t="s">
        <v>28</v>
      </c>
      <c r="S164" s="14">
        <f>D164+G164+J164+M164+P164</f>
        <v>14</v>
      </c>
    </row>
    <row r="165" spans="1:19" ht="20.25" customHeight="1">
      <c r="A165" s="121"/>
      <c r="B165" s="15" t="s">
        <v>29</v>
      </c>
      <c r="C165" s="119">
        <f>B164/D164*100</f>
        <v>100</v>
      </c>
      <c r="D165" s="120"/>
      <c r="E165" s="15" t="s">
        <v>29</v>
      </c>
      <c r="F165" s="119">
        <f>E164/G164*100</f>
        <v>100</v>
      </c>
      <c r="G165" s="120"/>
      <c r="H165" s="15" t="s">
        <v>29</v>
      </c>
      <c r="I165" s="119">
        <f>H164/J164*100</f>
        <v>80</v>
      </c>
      <c r="J165" s="120"/>
      <c r="K165" s="15" t="s">
        <v>29</v>
      </c>
      <c r="L165" s="119">
        <f>K164/M164*100</f>
        <v>50</v>
      </c>
      <c r="M165" s="120"/>
      <c r="N165" s="15" t="s">
        <v>29</v>
      </c>
      <c r="O165" s="119">
        <f>N164/P164*100</f>
        <v>50</v>
      </c>
      <c r="P165" s="120"/>
      <c r="Q165" s="15" t="s">
        <v>29</v>
      </c>
      <c r="R165" s="119">
        <f>Q164/S164*100</f>
        <v>78.57142857142857</v>
      </c>
      <c r="S165" s="120"/>
    </row>
    <row r="166" spans="1:19" ht="20.25" customHeight="1">
      <c r="A166" s="121" t="s">
        <v>167</v>
      </c>
      <c r="B166" s="19">
        <v>1</v>
      </c>
      <c r="C166" s="11" t="s">
        <v>28</v>
      </c>
      <c r="D166" s="14">
        <v>1</v>
      </c>
      <c r="E166" s="19">
        <v>1</v>
      </c>
      <c r="F166" s="11" t="s">
        <v>28</v>
      </c>
      <c r="G166" s="14">
        <v>1</v>
      </c>
      <c r="H166" s="19">
        <v>1</v>
      </c>
      <c r="I166" s="11" t="s">
        <v>28</v>
      </c>
      <c r="J166" s="14">
        <v>1</v>
      </c>
      <c r="K166" s="19">
        <v>0</v>
      </c>
      <c r="L166" s="11">
        <v>1</v>
      </c>
      <c r="M166" s="14">
        <v>1</v>
      </c>
      <c r="N166" s="19">
        <v>1</v>
      </c>
      <c r="O166" s="11" t="s">
        <v>28</v>
      </c>
      <c r="P166" s="14">
        <v>1</v>
      </c>
      <c r="Q166" s="13">
        <f>B166+E166+H166+K166+N166</f>
        <v>4</v>
      </c>
      <c r="R166" s="11" t="s">
        <v>28</v>
      </c>
      <c r="S166" s="14">
        <f>D166+G166+J166+M166+P166</f>
        <v>5</v>
      </c>
    </row>
    <row r="167" spans="1:19" ht="20.25" customHeight="1">
      <c r="A167" s="121"/>
      <c r="B167" s="15" t="s">
        <v>29</v>
      </c>
      <c r="C167" s="119">
        <f>B166/D166*100</f>
        <v>100</v>
      </c>
      <c r="D167" s="120"/>
      <c r="E167" s="15" t="s">
        <v>29</v>
      </c>
      <c r="F167" s="119">
        <f>E166/G166*100</f>
        <v>100</v>
      </c>
      <c r="G167" s="120"/>
      <c r="H167" s="15" t="s">
        <v>29</v>
      </c>
      <c r="I167" s="119">
        <f>H166/J166*100</f>
        <v>100</v>
      </c>
      <c r="J167" s="120"/>
      <c r="K167" s="15" t="s">
        <v>29</v>
      </c>
      <c r="L167" s="119">
        <f>K166/M166*100</f>
        <v>0</v>
      </c>
      <c r="M167" s="120"/>
      <c r="N167" s="15" t="s">
        <v>29</v>
      </c>
      <c r="O167" s="119">
        <f>N166/P166*100</f>
        <v>100</v>
      </c>
      <c r="P167" s="120"/>
      <c r="Q167" s="15" t="s">
        <v>29</v>
      </c>
      <c r="R167" s="119">
        <f>Q166/S166*100</f>
        <v>80</v>
      </c>
      <c r="S167" s="120"/>
    </row>
    <row r="168" spans="1:19" ht="20.25" customHeight="1">
      <c r="A168" s="122" t="s">
        <v>157</v>
      </c>
      <c r="B168" s="39">
        <f>B170+B172</f>
        <v>5</v>
      </c>
      <c r="C168" s="28" t="s">
        <v>28</v>
      </c>
      <c r="D168" s="29">
        <f>D170+D172</f>
        <v>6</v>
      </c>
      <c r="E168" s="29">
        <f>E170+E172</f>
        <v>8</v>
      </c>
      <c r="F168" s="28" t="s">
        <v>28</v>
      </c>
      <c r="G168" s="29">
        <f>G170+G172</f>
        <v>8</v>
      </c>
      <c r="H168" s="29">
        <f>H170+H172</f>
        <v>10</v>
      </c>
      <c r="I168" s="28" t="s">
        <v>28</v>
      </c>
      <c r="J168" s="29">
        <f>J170+J172</f>
        <v>10</v>
      </c>
      <c r="K168" s="29">
        <f>K170+K172</f>
        <v>6</v>
      </c>
      <c r="L168" s="28" t="s">
        <v>28</v>
      </c>
      <c r="M168" s="29">
        <f>M170+M172</f>
        <v>7</v>
      </c>
      <c r="N168" s="29">
        <f>N170+N172</f>
        <v>5</v>
      </c>
      <c r="O168" s="28" t="s">
        <v>28</v>
      </c>
      <c r="P168" s="29">
        <f>P170+P172</f>
        <v>6</v>
      </c>
      <c r="Q168" s="27">
        <f>Q170+Q172</f>
        <v>34</v>
      </c>
      <c r="R168" s="28" t="s">
        <v>28</v>
      </c>
      <c r="S168" s="29">
        <f>S170+S172</f>
        <v>37</v>
      </c>
    </row>
    <row r="169" spans="1:19" ht="20.25" customHeight="1">
      <c r="A169" s="123"/>
      <c r="B169" s="30" t="s">
        <v>29</v>
      </c>
      <c r="C169" s="124">
        <f>B168/D168*100</f>
        <v>83.33333333333334</v>
      </c>
      <c r="D169" s="125"/>
      <c r="E169" s="30" t="s">
        <v>29</v>
      </c>
      <c r="F169" s="124">
        <f>E168/G168*100</f>
        <v>100</v>
      </c>
      <c r="G169" s="125"/>
      <c r="H169" s="30" t="s">
        <v>29</v>
      </c>
      <c r="I169" s="124">
        <f>H168/J168*100</f>
        <v>100</v>
      </c>
      <c r="J169" s="125"/>
      <c r="K169" s="30" t="s">
        <v>29</v>
      </c>
      <c r="L169" s="124">
        <f>K168/M168*100</f>
        <v>85.71428571428571</v>
      </c>
      <c r="M169" s="125"/>
      <c r="N169" s="30" t="s">
        <v>29</v>
      </c>
      <c r="O169" s="124">
        <f>N168/P168*100</f>
        <v>83.33333333333334</v>
      </c>
      <c r="P169" s="125"/>
      <c r="Q169" s="30" t="s">
        <v>29</v>
      </c>
      <c r="R169" s="124">
        <f>Q168/S168*100</f>
        <v>91.8918918918919</v>
      </c>
      <c r="S169" s="125"/>
    </row>
    <row r="170" spans="1:19" ht="20.25" customHeight="1">
      <c r="A170" s="121" t="s">
        <v>166</v>
      </c>
      <c r="B170" s="19">
        <v>1</v>
      </c>
      <c r="C170" s="11" t="s">
        <v>28</v>
      </c>
      <c r="D170" s="14">
        <v>1</v>
      </c>
      <c r="E170" s="19">
        <v>1</v>
      </c>
      <c r="F170" s="11" t="s">
        <v>28</v>
      </c>
      <c r="G170" s="14">
        <v>1</v>
      </c>
      <c r="H170" s="19">
        <v>2</v>
      </c>
      <c r="I170" s="11" t="s">
        <v>28</v>
      </c>
      <c r="J170" s="14">
        <v>2</v>
      </c>
      <c r="K170" s="19">
        <v>1</v>
      </c>
      <c r="L170" s="11" t="s">
        <v>28</v>
      </c>
      <c r="M170" s="14">
        <v>1</v>
      </c>
      <c r="N170" s="19">
        <v>1</v>
      </c>
      <c r="O170" s="11" t="s">
        <v>28</v>
      </c>
      <c r="P170" s="14">
        <v>1</v>
      </c>
      <c r="Q170" s="13">
        <f>B170+E170+H170+K170+N170</f>
        <v>6</v>
      </c>
      <c r="R170" s="11" t="s">
        <v>28</v>
      </c>
      <c r="S170" s="14">
        <f>D170+G170+J170+M170+P170</f>
        <v>6</v>
      </c>
    </row>
    <row r="171" spans="1:19" ht="20.25" customHeight="1">
      <c r="A171" s="121"/>
      <c r="B171" s="15" t="s">
        <v>29</v>
      </c>
      <c r="C171" s="119">
        <f>B170/D170*100</f>
        <v>100</v>
      </c>
      <c r="D171" s="120"/>
      <c r="E171" s="15" t="s">
        <v>29</v>
      </c>
      <c r="F171" s="119">
        <f>E170/G170*100</f>
        <v>100</v>
      </c>
      <c r="G171" s="120"/>
      <c r="H171" s="15" t="s">
        <v>29</v>
      </c>
      <c r="I171" s="119">
        <f>H170/J170*100</f>
        <v>100</v>
      </c>
      <c r="J171" s="120"/>
      <c r="K171" s="15" t="s">
        <v>29</v>
      </c>
      <c r="L171" s="119">
        <f>K170/M170*100</f>
        <v>100</v>
      </c>
      <c r="M171" s="120"/>
      <c r="N171" s="15" t="s">
        <v>29</v>
      </c>
      <c r="O171" s="119">
        <f>N170/P170*100</f>
        <v>100</v>
      </c>
      <c r="P171" s="120"/>
      <c r="Q171" s="15" t="s">
        <v>29</v>
      </c>
      <c r="R171" s="119">
        <f>Q170/S170*100</f>
        <v>100</v>
      </c>
      <c r="S171" s="120"/>
    </row>
    <row r="172" spans="1:19" ht="20.25" customHeight="1">
      <c r="A172" s="122" t="s">
        <v>158</v>
      </c>
      <c r="B172" s="27">
        <f>B174+B176+B178+B180</f>
        <v>4</v>
      </c>
      <c r="C172" s="28" t="s">
        <v>28</v>
      </c>
      <c r="D172" s="29">
        <f>D176+D178+D174+D180</f>
        <v>5</v>
      </c>
      <c r="E172" s="27">
        <f>E174+E176+E178+E180</f>
        <v>7</v>
      </c>
      <c r="F172" s="28" t="s">
        <v>28</v>
      </c>
      <c r="G172" s="29">
        <f>G176+G178+G174+G180</f>
        <v>7</v>
      </c>
      <c r="H172" s="27">
        <f>H174+H176+H178+H180</f>
        <v>8</v>
      </c>
      <c r="I172" s="28" t="s">
        <v>28</v>
      </c>
      <c r="J172" s="29">
        <f>J176+J178+J174+J180</f>
        <v>8</v>
      </c>
      <c r="K172" s="27">
        <f>K174+K176+K178+K180</f>
        <v>5</v>
      </c>
      <c r="L172" s="28" t="s">
        <v>28</v>
      </c>
      <c r="M172" s="29">
        <f>M176+M178+M174+M180</f>
        <v>6</v>
      </c>
      <c r="N172" s="27">
        <f>N174+N176+N178+N180</f>
        <v>4</v>
      </c>
      <c r="O172" s="28" t="s">
        <v>28</v>
      </c>
      <c r="P172" s="29">
        <f>P176+P178+P174+P180</f>
        <v>5</v>
      </c>
      <c r="Q172" s="27">
        <f>Q174+Q176+Q178+Q180</f>
        <v>28</v>
      </c>
      <c r="R172" s="28" t="s">
        <v>28</v>
      </c>
      <c r="S172" s="29">
        <f>S174+S176+S178+S180</f>
        <v>31</v>
      </c>
    </row>
    <row r="173" spans="1:19" ht="20.25" customHeight="1">
      <c r="A173" s="123"/>
      <c r="B173" s="30" t="s">
        <v>29</v>
      </c>
      <c r="C173" s="124">
        <f>B172/D172*100</f>
        <v>80</v>
      </c>
      <c r="D173" s="125"/>
      <c r="E173" s="30" t="s">
        <v>29</v>
      </c>
      <c r="F173" s="124">
        <f>E172/G172*100</f>
        <v>100</v>
      </c>
      <c r="G173" s="125"/>
      <c r="H173" s="30" t="s">
        <v>29</v>
      </c>
      <c r="I173" s="124">
        <f>H172/J172*100</f>
        <v>100</v>
      </c>
      <c r="J173" s="125"/>
      <c r="K173" s="30" t="s">
        <v>29</v>
      </c>
      <c r="L173" s="124">
        <f>K172/M172*100</f>
        <v>83.33333333333334</v>
      </c>
      <c r="M173" s="125"/>
      <c r="N173" s="30" t="s">
        <v>29</v>
      </c>
      <c r="O173" s="124">
        <f>N172/P172*100</f>
        <v>80</v>
      </c>
      <c r="P173" s="125"/>
      <c r="Q173" s="30" t="s">
        <v>29</v>
      </c>
      <c r="R173" s="124">
        <f>Q172/S172*100</f>
        <v>90.32258064516128</v>
      </c>
      <c r="S173" s="125"/>
    </row>
    <row r="174" spans="1:19" ht="20.25" customHeight="1">
      <c r="A174" s="121" t="s">
        <v>162</v>
      </c>
      <c r="B174" s="19">
        <v>2</v>
      </c>
      <c r="C174" s="11" t="s">
        <v>28</v>
      </c>
      <c r="D174" s="14">
        <v>2</v>
      </c>
      <c r="E174" s="19">
        <v>3</v>
      </c>
      <c r="F174" s="11" t="s">
        <v>28</v>
      </c>
      <c r="G174" s="14">
        <v>3</v>
      </c>
      <c r="H174" s="19">
        <v>5</v>
      </c>
      <c r="I174" s="11" t="s">
        <v>28</v>
      </c>
      <c r="J174" s="14">
        <v>5</v>
      </c>
      <c r="K174" s="19">
        <v>2</v>
      </c>
      <c r="L174" s="11" t="s">
        <v>28</v>
      </c>
      <c r="M174" s="14">
        <v>2</v>
      </c>
      <c r="N174" s="19">
        <v>2</v>
      </c>
      <c r="O174" s="11" t="s">
        <v>28</v>
      </c>
      <c r="P174" s="14">
        <v>2</v>
      </c>
      <c r="Q174" s="13">
        <f>B174+E174+H174+K174+N174</f>
        <v>14</v>
      </c>
      <c r="R174" s="11" t="s">
        <v>28</v>
      </c>
      <c r="S174" s="14">
        <f>D174+G174+J174+M174+P174</f>
        <v>14</v>
      </c>
    </row>
    <row r="175" spans="1:19" ht="20.25" customHeight="1">
      <c r="A175" s="121"/>
      <c r="B175" s="15" t="s">
        <v>29</v>
      </c>
      <c r="C175" s="119">
        <f>B174/D174*100</f>
        <v>100</v>
      </c>
      <c r="D175" s="120"/>
      <c r="E175" s="15" t="s">
        <v>29</v>
      </c>
      <c r="F175" s="119">
        <f>E174/G174*100</f>
        <v>100</v>
      </c>
      <c r="G175" s="120"/>
      <c r="H175" s="15" t="s">
        <v>29</v>
      </c>
      <c r="I175" s="119">
        <f>H174/J174*100</f>
        <v>100</v>
      </c>
      <c r="J175" s="120"/>
      <c r="K175" s="15" t="s">
        <v>29</v>
      </c>
      <c r="L175" s="119">
        <f>K174/M174*100</f>
        <v>100</v>
      </c>
      <c r="M175" s="120"/>
      <c r="N175" s="15" t="s">
        <v>29</v>
      </c>
      <c r="O175" s="119">
        <f>N174/P174*100</f>
        <v>100</v>
      </c>
      <c r="P175" s="120"/>
      <c r="Q175" s="15" t="s">
        <v>29</v>
      </c>
      <c r="R175" s="119">
        <f>Q174/S174*100</f>
        <v>100</v>
      </c>
      <c r="S175" s="120"/>
    </row>
    <row r="176" spans="1:19" ht="20.25" customHeight="1">
      <c r="A176" s="121" t="s">
        <v>163</v>
      </c>
      <c r="B176" s="19">
        <v>1</v>
      </c>
      <c r="C176" s="11" t="s">
        <v>28</v>
      </c>
      <c r="D176" s="14">
        <v>1</v>
      </c>
      <c r="E176" s="19">
        <v>2</v>
      </c>
      <c r="F176" s="11" t="s">
        <v>28</v>
      </c>
      <c r="G176" s="14">
        <v>2</v>
      </c>
      <c r="H176" s="19">
        <v>1</v>
      </c>
      <c r="I176" s="11" t="s">
        <v>28</v>
      </c>
      <c r="J176" s="14">
        <v>1</v>
      </c>
      <c r="K176" s="19">
        <v>0</v>
      </c>
      <c r="L176" s="11" t="s">
        <v>28</v>
      </c>
      <c r="M176" s="14">
        <v>1</v>
      </c>
      <c r="N176" s="19">
        <v>0</v>
      </c>
      <c r="O176" s="11" t="s">
        <v>28</v>
      </c>
      <c r="P176" s="14">
        <v>1</v>
      </c>
      <c r="Q176" s="13">
        <f>B176+E176+H176+K176+N176</f>
        <v>4</v>
      </c>
      <c r="R176" s="11" t="s">
        <v>28</v>
      </c>
      <c r="S176" s="14">
        <f>D176+G176+J176+M176+P176</f>
        <v>6</v>
      </c>
    </row>
    <row r="177" spans="1:19" ht="20.25" customHeight="1">
      <c r="A177" s="121"/>
      <c r="B177" s="15" t="s">
        <v>29</v>
      </c>
      <c r="C177" s="119">
        <f>B176/D176*100</f>
        <v>100</v>
      </c>
      <c r="D177" s="120"/>
      <c r="E177" s="15" t="s">
        <v>29</v>
      </c>
      <c r="F177" s="119">
        <f>E176/G176*100</f>
        <v>100</v>
      </c>
      <c r="G177" s="120"/>
      <c r="H177" s="15" t="s">
        <v>29</v>
      </c>
      <c r="I177" s="119">
        <f>H176/J176*100</f>
        <v>100</v>
      </c>
      <c r="J177" s="120"/>
      <c r="K177" s="15" t="s">
        <v>29</v>
      </c>
      <c r="L177" s="119">
        <f>K176/M176*100</f>
        <v>0</v>
      </c>
      <c r="M177" s="120"/>
      <c r="N177" s="15" t="s">
        <v>29</v>
      </c>
      <c r="O177" s="119">
        <f>N176/P176*100</f>
        <v>0</v>
      </c>
      <c r="P177" s="120"/>
      <c r="Q177" s="15" t="s">
        <v>29</v>
      </c>
      <c r="R177" s="119">
        <f>Q176/S176*100</f>
        <v>66.66666666666666</v>
      </c>
      <c r="S177" s="120"/>
    </row>
    <row r="178" spans="1:19" ht="20.25" customHeight="1">
      <c r="A178" s="121" t="s">
        <v>164</v>
      </c>
      <c r="B178" s="19">
        <v>1</v>
      </c>
      <c r="C178" s="11" t="s">
        <v>28</v>
      </c>
      <c r="D178" s="14">
        <v>1</v>
      </c>
      <c r="E178" s="19">
        <v>1</v>
      </c>
      <c r="F178" s="11" t="s">
        <v>28</v>
      </c>
      <c r="G178" s="14">
        <v>1</v>
      </c>
      <c r="H178" s="19">
        <v>1</v>
      </c>
      <c r="I178" s="11" t="s">
        <v>28</v>
      </c>
      <c r="J178" s="14">
        <v>1</v>
      </c>
      <c r="K178" s="19">
        <v>2</v>
      </c>
      <c r="L178" s="11" t="s">
        <v>28</v>
      </c>
      <c r="M178" s="14">
        <v>2</v>
      </c>
      <c r="N178" s="19">
        <v>1</v>
      </c>
      <c r="O178" s="11" t="s">
        <v>28</v>
      </c>
      <c r="P178" s="14">
        <v>1</v>
      </c>
      <c r="Q178" s="13">
        <f>B178+E178+H178+K178+N178</f>
        <v>6</v>
      </c>
      <c r="R178" s="11" t="s">
        <v>28</v>
      </c>
      <c r="S178" s="14">
        <f>D178+G178+J178+M178+P178</f>
        <v>6</v>
      </c>
    </row>
    <row r="179" spans="1:19" ht="20.25" customHeight="1">
      <c r="A179" s="121"/>
      <c r="B179" s="15" t="s">
        <v>29</v>
      </c>
      <c r="C179" s="119">
        <f>B178/D178*100</f>
        <v>100</v>
      </c>
      <c r="D179" s="120"/>
      <c r="E179" s="15" t="s">
        <v>29</v>
      </c>
      <c r="F179" s="119">
        <f>E178/G178*100</f>
        <v>100</v>
      </c>
      <c r="G179" s="120"/>
      <c r="H179" s="15" t="s">
        <v>29</v>
      </c>
      <c r="I179" s="119">
        <f>H178/J178*100</f>
        <v>100</v>
      </c>
      <c r="J179" s="120"/>
      <c r="K179" s="15" t="s">
        <v>29</v>
      </c>
      <c r="L179" s="119">
        <f>K178/M178*100</f>
        <v>100</v>
      </c>
      <c r="M179" s="120"/>
      <c r="N179" s="15" t="s">
        <v>29</v>
      </c>
      <c r="O179" s="119">
        <f>N178/P178*100</f>
        <v>100</v>
      </c>
      <c r="P179" s="120"/>
      <c r="Q179" s="15" t="s">
        <v>29</v>
      </c>
      <c r="R179" s="119">
        <f>Q178/S178*100</f>
        <v>100</v>
      </c>
      <c r="S179" s="120"/>
    </row>
    <row r="180" spans="1:19" ht="20.25" customHeight="1">
      <c r="A180" s="121" t="s">
        <v>165</v>
      </c>
      <c r="B180" s="19">
        <v>0</v>
      </c>
      <c r="C180" s="11" t="s">
        <v>28</v>
      </c>
      <c r="D180" s="14">
        <v>1</v>
      </c>
      <c r="E180" s="19">
        <v>1</v>
      </c>
      <c r="F180" s="11" t="s">
        <v>28</v>
      </c>
      <c r="G180" s="14">
        <v>1</v>
      </c>
      <c r="H180" s="19">
        <v>1</v>
      </c>
      <c r="I180" s="11" t="s">
        <v>28</v>
      </c>
      <c r="J180" s="14">
        <v>1</v>
      </c>
      <c r="K180" s="19">
        <v>1</v>
      </c>
      <c r="L180" s="11">
        <v>1</v>
      </c>
      <c r="M180" s="14">
        <v>1</v>
      </c>
      <c r="N180" s="19">
        <v>1</v>
      </c>
      <c r="O180" s="11" t="s">
        <v>28</v>
      </c>
      <c r="P180" s="14">
        <v>1</v>
      </c>
      <c r="Q180" s="13">
        <f>B180+E180+H180+K180+N180</f>
        <v>4</v>
      </c>
      <c r="R180" s="11" t="s">
        <v>28</v>
      </c>
      <c r="S180" s="14">
        <f>D180+G180+J180+M180+P180</f>
        <v>5</v>
      </c>
    </row>
    <row r="181" spans="1:19" ht="20.25" customHeight="1">
      <c r="A181" s="121"/>
      <c r="B181" s="15" t="s">
        <v>29</v>
      </c>
      <c r="C181" s="119">
        <f>B180/D180*100</f>
        <v>0</v>
      </c>
      <c r="D181" s="120"/>
      <c r="E181" s="15" t="s">
        <v>29</v>
      </c>
      <c r="F181" s="119">
        <f>E180/G180*100</f>
        <v>100</v>
      </c>
      <c r="G181" s="120"/>
      <c r="H181" s="15" t="s">
        <v>29</v>
      </c>
      <c r="I181" s="119">
        <f>H180/J180*100</f>
        <v>100</v>
      </c>
      <c r="J181" s="120"/>
      <c r="K181" s="15" t="s">
        <v>29</v>
      </c>
      <c r="L181" s="119">
        <f>K180/M180*100</f>
        <v>100</v>
      </c>
      <c r="M181" s="120"/>
      <c r="N181" s="15" t="s">
        <v>29</v>
      </c>
      <c r="O181" s="119">
        <f>N180/P180*100</f>
        <v>100</v>
      </c>
      <c r="P181" s="120"/>
      <c r="Q181" s="15" t="s">
        <v>29</v>
      </c>
      <c r="R181" s="119">
        <f>Q180/S180*100</f>
        <v>80</v>
      </c>
      <c r="S181" s="120"/>
    </row>
    <row r="182" spans="1:19" ht="20.25" customHeight="1">
      <c r="A182" s="122" t="s">
        <v>159</v>
      </c>
      <c r="B182" s="39">
        <f>B184+B186</f>
        <v>3</v>
      </c>
      <c r="C182" s="28" t="s">
        <v>28</v>
      </c>
      <c r="D182" s="29">
        <f>D184+D186</f>
        <v>3</v>
      </c>
      <c r="E182" s="29">
        <f>E184+E186</f>
        <v>3</v>
      </c>
      <c r="F182" s="28" t="s">
        <v>28</v>
      </c>
      <c r="G182" s="29">
        <f>G184+G186</f>
        <v>3</v>
      </c>
      <c r="H182" s="29">
        <f>H184+H186</f>
        <v>3</v>
      </c>
      <c r="I182" s="28" t="s">
        <v>28</v>
      </c>
      <c r="J182" s="29">
        <f>J184+J186</f>
        <v>3</v>
      </c>
      <c r="K182" s="29">
        <f>K184+K186</f>
        <v>2</v>
      </c>
      <c r="L182" s="28" t="s">
        <v>28</v>
      </c>
      <c r="M182" s="29">
        <f>M184+M186</f>
        <v>2</v>
      </c>
      <c r="N182" s="29">
        <f>N184+N186</f>
        <v>1</v>
      </c>
      <c r="O182" s="28" t="s">
        <v>28</v>
      </c>
      <c r="P182" s="29">
        <f>P184+P186</f>
        <v>2</v>
      </c>
      <c r="Q182" s="29">
        <f>Q184+Q186</f>
        <v>12</v>
      </c>
      <c r="R182" s="28" t="s">
        <v>28</v>
      </c>
      <c r="S182" s="29">
        <f>S184+S186</f>
        <v>13</v>
      </c>
    </row>
    <row r="183" spans="1:19" ht="20.25" customHeight="1">
      <c r="A183" s="123"/>
      <c r="B183" s="30" t="s">
        <v>29</v>
      </c>
      <c r="C183" s="124">
        <f>B182/D182*100</f>
        <v>100</v>
      </c>
      <c r="D183" s="125"/>
      <c r="E183" s="30" t="s">
        <v>29</v>
      </c>
      <c r="F183" s="124">
        <f>E182/G182*100</f>
        <v>100</v>
      </c>
      <c r="G183" s="125"/>
      <c r="H183" s="30" t="s">
        <v>29</v>
      </c>
      <c r="I183" s="124">
        <f>H182/J182*100</f>
        <v>100</v>
      </c>
      <c r="J183" s="125"/>
      <c r="K183" s="30" t="s">
        <v>29</v>
      </c>
      <c r="L183" s="124">
        <f>K182/M182*100</f>
        <v>100</v>
      </c>
      <c r="M183" s="125"/>
      <c r="N183" s="30" t="s">
        <v>29</v>
      </c>
      <c r="O183" s="124">
        <f>N182/P182*100</f>
        <v>50</v>
      </c>
      <c r="P183" s="125"/>
      <c r="Q183" s="30" t="s">
        <v>29</v>
      </c>
      <c r="R183" s="124">
        <f>Q182/S182*100</f>
        <v>92.3076923076923</v>
      </c>
      <c r="S183" s="125"/>
    </row>
    <row r="184" spans="1:19" ht="20.25" customHeight="1">
      <c r="A184" s="121" t="s">
        <v>160</v>
      </c>
      <c r="B184" s="19">
        <v>1</v>
      </c>
      <c r="C184" s="11" t="s">
        <v>28</v>
      </c>
      <c r="D184" s="14">
        <v>1</v>
      </c>
      <c r="E184" s="19">
        <v>1</v>
      </c>
      <c r="F184" s="11" t="s">
        <v>28</v>
      </c>
      <c r="G184" s="14">
        <v>1</v>
      </c>
      <c r="H184" s="19">
        <v>2</v>
      </c>
      <c r="I184" s="11" t="s">
        <v>28</v>
      </c>
      <c r="J184" s="14">
        <v>2</v>
      </c>
      <c r="K184" s="19">
        <v>1</v>
      </c>
      <c r="L184" s="11" t="s">
        <v>28</v>
      </c>
      <c r="M184" s="14">
        <v>1</v>
      </c>
      <c r="N184" s="19">
        <v>1</v>
      </c>
      <c r="O184" s="11" t="s">
        <v>28</v>
      </c>
      <c r="P184" s="14">
        <v>1</v>
      </c>
      <c r="Q184" s="13">
        <f>B184+E184+H184+K184+N184</f>
        <v>6</v>
      </c>
      <c r="R184" s="11" t="s">
        <v>28</v>
      </c>
      <c r="S184" s="14">
        <f>D184+G184+J184+M184+P184</f>
        <v>6</v>
      </c>
    </row>
    <row r="185" spans="1:19" ht="20.25" customHeight="1">
      <c r="A185" s="121"/>
      <c r="B185" s="15" t="s">
        <v>29</v>
      </c>
      <c r="C185" s="119">
        <f>B184/D184*100</f>
        <v>100</v>
      </c>
      <c r="D185" s="120"/>
      <c r="E185" s="15" t="s">
        <v>29</v>
      </c>
      <c r="F185" s="119">
        <f>E184/G184*100</f>
        <v>100</v>
      </c>
      <c r="G185" s="120"/>
      <c r="H185" s="15" t="s">
        <v>29</v>
      </c>
      <c r="I185" s="119">
        <f>H184/J184*100</f>
        <v>100</v>
      </c>
      <c r="J185" s="120"/>
      <c r="K185" s="15" t="s">
        <v>29</v>
      </c>
      <c r="L185" s="119">
        <f>K184/M184*100</f>
        <v>100</v>
      </c>
      <c r="M185" s="120"/>
      <c r="N185" s="15" t="s">
        <v>29</v>
      </c>
      <c r="O185" s="119">
        <f>N184/P184*100</f>
        <v>100</v>
      </c>
      <c r="P185" s="120"/>
      <c r="Q185" s="15" t="s">
        <v>29</v>
      </c>
      <c r="R185" s="119">
        <f>Q184/S184*100</f>
        <v>100</v>
      </c>
      <c r="S185" s="120"/>
    </row>
    <row r="186" spans="1:19" ht="20.25" customHeight="1">
      <c r="A186" s="121" t="s">
        <v>161</v>
      </c>
      <c r="B186" s="19">
        <v>2</v>
      </c>
      <c r="C186" s="11" t="s">
        <v>28</v>
      </c>
      <c r="D186" s="14">
        <v>2</v>
      </c>
      <c r="E186" s="19">
        <v>2</v>
      </c>
      <c r="F186" s="11" t="s">
        <v>28</v>
      </c>
      <c r="G186" s="14">
        <v>2</v>
      </c>
      <c r="H186" s="19">
        <v>1</v>
      </c>
      <c r="I186" s="11" t="s">
        <v>28</v>
      </c>
      <c r="J186" s="14">
        <v>1</v>
      </c>
      <c r="K186" s="19">
        <v>1</v>
      </c>
      <c r="L186" s="11" t="s">
        <v>28</v>
      </c>
      <c r="M186" s="14">
        <v>1</v>
      </c>
      <c r="N186" s="19">
        <v>0</v>
      </c>
      <c r="O186" s="11" t="s">
        <v>28</v>
      </c>
      <c r="P186" s="14">
        <v>1</v>
      </c>
      <c r="Q186" s="13">
        <f>B186+E186+H186+K186+N186</f>
        <v>6</v>
      </c>
      <c r="R186" s="11" t="s">
        <v>28</v>
      </c>
      <c r="S186" s="14">
        <f>D186+G186+J186+M186+P186</f>
        <v>7</v>
      </c>
    </row>
    <row r="187" spans="1:19" ht="20.25" customHeight="1">
      <c r="A187" s="121"/>
      <c r="B187" s="15" t="s">
        <v>29</v>
      </c>
      <c r="C187" s="119">
        <f>B186/D186*100</f>
        <v>100</v>
      </c>
      <c r="D187" s="120"/>
      <c r="E187" s="15" t="s">
        <v>29</v>
      </c>
      <c r="F187" s="119">
        <f>E186/G186*100</f>
        <v>100</v>
      </c>
      <c r="G187" s="120"/>
      <c r="H187" s="15" t="s">
        <v>29</v>
      </c>
      <c r="I187" s="119">
        <f>H186/J186*100</f>
        <v>100</v>
      </c>
      <c r="J187" s="120"/>
      <c r="K187" s="15" t="s">
        <v>29</v>
      </c>
      <c r="L187" s="119">
        <f>K186/M186*100</f>
        <v>100</v>
      </c>
      <c r="M187" s="120"/>
      <c r="N187" s="15" t="s">
        <v>29</v>
      </c>
      <c r="O187" s="119">
        <f>N186/P186*100</f>
        <v>0</v>
      </c>
      <c r="P187" s="120"/>
      <c r="Q187" s="15" t="s">
        <v>29</v>
      </c>
      <c r="R187" s="119">
        <f>Q186/S186*100</f>
        <v>85.71428571428571</v>
      </c>
      <c r="S187" s="120"/>
    </row>
    <row r="188" spans="1:19" ht="20.25" customHeight="1">
      <c r="A188" s="117" t="s">
        <v>30</v>
      </c>
      <c r="B188" s="24">
        <f>B42+B48+B63+B137</f>
        <v>107</v>
      </c>
      <c r="C188" s="25" t="s">
        <v>28</v>
      </c>
      <c r="D188" s="24">
        <f>D42+D48+D63+D137</f>
        <v>118</v>
      </c>
      <c r="E188" s="24">
        <f>E42+E48+E63+E137</f>
        <v>123</v>
      </c>
      <c r="F188" s="25" t="s">
        <v>28</v>
      </c>
      <c r="G188" s="24">
        <f>G42+G48+G63+G137</f>
        <v>134</v>
      </c>
      <c r="H188" s="24">
        <f>H42+H48+H63+H137</f>
        <v>113</v>
      </c>
      <c r="I188" s="25" t="s">
        <v>28</v>
      </c>
      <c r="J188" s="24">
        <f>J42+J48+J63+J137</f>
        <v>120</v>
      </c>
      <c r="K188" s="24">
        <f>K42+K48+K63+K137</f>
        <v>73</v>
      </c>
      <c r="L188" s="25" t="s">
        <v>28</v>
      </c>
      <c r="M188" s="24">
        <f>M42+M48+M63+M137</f>
        <v>92</v>
      </c>
      <c r="N188" s="24">
        <f>N42+N48+N63+N137</f>
        <v>83</v>
      </c>
      <c r="O188" s="25" t="s">
        <v>28</v>
      </c>
      <c r="P188" s="24">
        <f>P42+P48+P63+P137</f>
        <v>96</v>
      </c>
      <c r="Q188" s="24">
        <f>Q42+Q48+Q63+Q137</f>
        <v>928</v>
      </c>
      <c r="R188" s="25" t="s">
        <v>28</v>
      </c>
      <c r="S188" s="24">
        <f>S42+S48+S63+S137</f>
        <v>1032</v>
      </c>
    </row>
    <row r="189" spans="1:19" ht="20.25" customHeight="1">
      <c r="A189" s="118"/>
      <c r="B189" s="26" t="s">
        <v>29</v>
      </c>
      <c r="C189" s="113">
        <f>B188/D188*100</f>
        <v>90.67796610169492</v>
      </c>
      <c r="D189" s="114"/>
      <c r="E189" s="26" t="s">
        <v>29</v>
      </c>
      <c r="F189" s="113">
        <f>E188/G188*100</f>
        <v>91.7910447761194</v>
      </c>
      <c r="G189" s="114"/>
      <c r="H189" s="26" t="s">
        <v>29</v>
      </c>
      <c r="I189" s="113">
        <f>H188/J188*100</f>
        <v>94.16666666666667</v>
      </c>
      <c r="J189" s="114"/>
      <c r="K189" s="26" t="s">
        <v>29</v>
      </c>
      <c r="L189" s="113">
        <f>K188/M188*100</f>
        <v>79.34782608695652</v>
      </c>
      <c r="M189" s="114"/>
      <c r="N189" s="26" t="s">
        <v>29</v>
      </c>
      <c r="O189" s="113">
        <f>N188/P188*100</f>
        <v>86.45833333333334</v>
      </c>
      <c r="P189" s="114"/>
      <c r="Q189" s="26" t="s">
        <v>29</v>
      </c>
      <c r="R189" s="113">
        <f>Q188/S188*100</f>
        <v>89.92248062015504</v>
      </c>
      <c r="S189" s="114"/>
    </row>
    <row r="190" spans="1:19" ht="20.25" customHeight="1">
      <c r="A190" s="115" t="s">
        <v>35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1:19" ht="20.25" customHeight="1">
      <c r="A191" s="116" t="s">
        <v>36</v>
      </c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1:19" ht="39" customHeight="1">
      <c r="A192" s="116" t="s">
        <v>37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1:19" ht="17.2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</row>
    <row r="194" spans="1:19" ht="28.5" customHeight="1">
      <c r="A194" s="110" t="s">
        <v>14</v>
      </c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1:19" ht="30.75" customHeight="1">
      <c r="A195" s="111" t="s">
        <v>34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1:19" ht="15" customHeight="1">
      <c r="A196" s="105" t="s">
        <v>44</v>
      </c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ht="15" customHeight="1">
      <c r="A197" s="105" t="s">
        <v>50</v>
      </c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ht="23.25" customHeight="1">
      <c r="A198" s="105" t="s">
        <v>33</v>
      </c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ht="15" customHeight="1">
      <c r="A199" s="105" t="s">
        <v>32</v>
      </c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ht="28.5" customHeight="1">
      <c r="A200" s="110" t="s">
        <v>15</v>
      </c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1:19" ht="30.75" customHeight="1">
      <c r="A201" s="111" t="s">
        <v>31</v>
      </c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1:19" ht="15" customHeight="1">
      <c r="A202" s="105" t="s">
        <v>51</v>
      </c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ht="23.25" customHeight="1">
      <c r="A203" s="105" t="s">
        <v>52</v>
      </c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ht="15" customHeight="1">
      <c r="A204" s="105" t="s">
        <v>32</v>
      </c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ht="15" customHeight="1">
      <c r="A205" s="81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</row>
    <row r="206" spans="1:19" ht="18.75" customHeight="1">
      <c r="A206" s="105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ht="18.75">
      <c r="A207" s="2" t="s">
        <v>16</v>
      </c>
    </row>
    <row r="208" spans="1:19" ht="22.5" customHeight="1">
      <c r="A208" s="49" t="s">
        <v>2</v>
      </c>
      <c r="B208" s="107" t="s">
        <v>17</v>
      </c>
      <c r="C208" s="107"/>
      <c r="D208" s="107"/>
      <c r="E208" s="107"/>
      <c r="F208" s="107"/>
      <c r="G208" s="107"/>
      <c r="H208" s="107"/>
      <c r="I208" s="107"/>
      <c r="J208" s="107"/>
      <c r="K208" s="108" t="s">
        <v>18</v>
      </c>
      <c r="L208" s="107"/>
      <c r="M208" s="107"/>
      <c r="N208" s="107"/>
      <c r="O208" s="107"/>
      <c r="P208" s="107"/>
      <c r="Q208" s="107"/>
      <c r="R208" s="107"/>
      <c r="S208" s="109"/>
    </row>
    <row r="209" spans="1:19" ht="17.25" customHeight="1">
      <c r="A209" s="51" t="s">
        <v>3</v>
      </c>
      <c r="B209" s="101" t="s">
        <v>26</v>
      </c>
      <c r="C209" s="101"/>
      <c r="D209" s="101"/>
      <c r="E209" s="101"/>
      <c r="F209" s="101"/>
      <c r="G209" s="101"/>
      <c r="H209" s="101"/>
      <c r="I209" s="101"/>
      <c r="J209" s="101"/>
      <c r="K209" s="102" t="s">
        <v>57</v>
      </c>
      <c r="L209" s="103"/>
      <c r="M209" s="103"/>
      <c r="N209" s="103"/>
      <c r="O209" s="103"/>
      <c r="P209" s="103"/>
      <c r="Q209" s="103"/>
      <c r="R209" s="103"/>
      <c r="S209" s="104"/>
    </row>
    <row r="210" spans="1:19" ht="42.75" customHeight="1">
      <c r="A210" s="51"/>
      <c r="B210" s="83"/>
      <c r="C210" s="83"/>
      <c r="D210" s="83"/>
      <c r="E210" s="83"/>
      <c r="F210" s="83"/>
      <c r="G210" s="83"/>
      <c r="H210" s="83"/>
      <c r="I210" s="83"/>
      <c r="J210" s="83"/>
      <c r="K210" s="94" t="s">
        <v>58</v>
      </c>
      <c r="L210" s="95"/>
      <c r="M210" s="95"/>
      <c r="N210" s="95"/>
      <c r="O210" s="95"/>
      <c r="P210" s="95"/>
      <c r="Q210" s="95"/>
      <c r="R210" s="95"/>
      <c r="S210" s="96"/>
    </row>
    <row r="211" spans="1:19" ht="62.25" customHeight="1">
      <c r="A211" s="51"/>
      <c r="B211" s="83"/>
      <c r="C211" s="83"/>
      <c r="D211" s="83"/>
      <c r="E211" s="83"/>
      <c r="F211" s="83"/>
      <c r="G211" s="83"/>
      <c r="H211" s="83"/>
      <c r="I211" s="83"/>
      <c r="J211" s="83"/>
      <c r="K211" s="94" t="s">
        <v>59</v>
      </c>
      <c r="L211" s="95"/>
      <c r="M211" s="95"/>
      <c r="N211" s="95"/>
      <c r="O211" s="95"/>
      <c r="P211" s="95"/>
      <c r="Q211" s="95"/>
      <c r="R211" s="95"/>
      <c r="S211" s="96"/>
    </row>
    <row r="212" spans="1:19" ht="39.75" customHeight="1">
      <c r="A212" s="51"/>
      <c r="B212" s="83"/>
      <c r="C212" s="83"/>
      <c r="D212" s="83"/>
      <c r="E212" s="83"/>
      <c r="F212" s="83"/>
      <c r="G212" s="83"/>
      <c r="H212" s="83"/>
      <c r="I212" s="83"/>
      <c r="J212" s="83"/>
      <c r="K212" s="94" t="s">
        <v>60</v>
      </c>
      <c r="L212" s="95"/>
      <c r="M212" s="95"/>
      <c r="N212" s="95"/>
      <c r="O212" s="95"/>
      <c r="P212" s="95"/>
      <c r="Q212" s="95"/>
      <c r="R212" s="95"/>
      <c r="S212" s="96"/>
    </row>
    <row r="213" spans="1:19" ht="16.5" customHeight="1">
      <c r="A213" s="51"/>
      <c r="B213" s="83"/>
      <c r="C213" s="83"/>
      <c r="D213" s="83"/>
      <c r="E213" s="83"/>
      <c r="F213" s="83"/>
      <c r="G213" s="83"/>
      <c r="H213" s="83"/>
      <c r="I213" s="83"/>
      <c r="J213" s="83"/>
      <c r="K213" s="94" t="s">
        <v>61</v>
      </c>
      <c r="L213" s="95"/>
      <c r="M213" s="95"/>
      <c r="N213" s="95"/>
      <c r="O213" s="95"/>
      <c r="P213" s="95"/>
      <c r="Q213" s="95"/>
      <c r="R213" s="95"/>
      <c r="S213" s="96"/>
    </row>
    <row r="214" spans="1:19" ht="16.5" customHeight="1">
      <c r="A214" s="51"/>
      <c r="B214" s="83"/>
      <c r="C214" s="83"/>
      <c r="D214" s="83"/>
      <c r="E214" s="83"/>
      <c r="F214" s="83"/>
      <c r="G214" s="83"/>
      <c r="H214" s="83"/>
      <c r="I214" s="83"/>
      <c r="J214" s="83"/>
      <c r="K214" s="94" t="s">
        <v>62</v>
      </c>
      <c r="L214" s="95"/>
      <c r="M214" s="95"/>
      <c r="N214" s="95"/>
      <c r="O214" s="95"/>
      <c r="P214" s="95"/>
      <c r="Q214" s="95"/>
      <c r="R214" s="95"/>
      <c r="S214" s="96"/>
    </row>
    <row r="215" spans="1:19" ht="16.5" customHeight="1">
      <c r="A215" s="52"/>
      <c r="B215" s="50"/>
      <c r="C215" s="50"/>
      <c r="D215" s="50"/>
      <c r="E215" s="50"/>
      <c r="F215" s="50"/>
      <c r="G215" s="50"/>
      <c r="H215" s="50"/>
      <c r="I215" s="50"/>
      <c r="J215" s="50"/>
      <c r="K215" s="97" t="s">
        <v>63</v>
      </c>
      <c r="L215" s="98"/>
      <c r="M215" s="98"/>
      <c r="N215" s="98"/>
      <c r="O215" s="98"/>
      <c r="P215" s="98"/>
      <c r="Q215" s="98"/>
      <c r="R215" s="98"/>
      <c r="S215" s="99"/>
    </row>
    <row r="216" spans="1:19" ht="78" customHeight="1">
      <c r="A216" s="7" t="s">
        <v>4</v>
      </c>
      <c r="B216" s="87" t="s">
        <v>26</v>
      </c>
      <c r="C216" s="87"/>
      <c r="D216" s="87"/>
      <c r="E216" s="87"/>
      <c r="F216" s="87"/>
      <c r="G216" s="87"/>
      <c r="H216" s="87"/>
      <c r="I216" s="87"/>
      <c r="J216" s="87"/>
      <c r="K216" s="87" t="s">
        <v>27</v>
      </c>
      <c r="L216" s="87"/>
      <c r="M216" s="87"/>
      <c r="N216" s="87"/>
      <c r="O216" s="87"/>
      <c r="P216" s="87"/>
      <c r="Q216" s="87"/>
      <c r="R216" s="87"/>
      <c r="S216" s="87"/>
    </row>
    <row r="217" spans="1:19" ht="224.25" customHeight="1">
      <c r="A217" s="7" t="s">
        <v>5</v>
      </c>
      <c r="B217" s="87" t="s">
        <v>43</v>
      </c>
      <c r="C217" s="87"/>
      <c r="D217" s="87"/>
      <c r="E217" s="87"/>
      <c r="F217" s="87"/>
      <c r="G217" s="87"/>
      <c r="H217" s="87"/>
      <c r="I217" s="87"/>
      <c r="J217" s="87"/>
      <c r="K217" s="100" t="s">
        <v>99</v>
      </c>
      <c r="L217" s="100"/>
      <c r="M217" s="100"/>
      <c r="N217" s="100"/>
      <c r="O217" s="100"/>
      <c r="P217" s="100"/>
      <c r="Q217" s="100"/>
      <c r="R217" s="100"/>
      <c r="S217" s="100"/>
    </row>
    <row r="218" spans="1:19" ht="21" customHeight="1">
      <c r="A218" s="60" t="s">
        <v>55</v>
      </c>
      <c r="B218" s="87" t="s">
        <v>26</v>
      </c>
      <c r="C218" s="87"/>
      <c r="D218" s="87"/>
      <c r="E218" s="87"/>
      <c r="F218" s="87"/>
      <c r="G218" s="87"/>
      <c r="H218" s="87"/>
      <c r="I218" s="87"/>
      <c r="J218" s="87"/>
      <c r="K218" s="88" t="s">
        <v>64</v>
      </c>
      <c r="L218" s="89"/>
      <c r="M218" s="89"/>
      <c r="N218" s="89"/>
      <c r="O218" s="89"/>
      <c r="P218" s="89"/>
      <c r="Q218" s="89"/>
      <c r="R218" s="89"/>
      <c r="S218" s="89"/>
    </row>
    <row r="219" spans="1:19" ht="18.75">
      <c r="A219" s="53"/>
      <c r="B219" s="57"/>
      <c r="C219" s="54"/>
      <c r="D219" s="54"/>
      <c r="E219" s="54"/>
      <c r="F219" s="54"/>
      <c r="G219" s="54"/>
      <c r="H219" s="54"/>
      <c r="I219" s="54"/>
      <c r="J219" s="61"/>
      <c r="K219" s="90" t="s">
        <v>66</v>
      </c>
      <c r="L219" s="90"/>
      <c r="M219" s="90"/>
      <c r="N219" s="90"/>
      <c r="O219" s="90"/>
      <c r="P219" s="90"/>
      <c r="Q219" s="90"/>
      <c r="R219" s="90"/>
      <c r="S219" s="91"/>
    </row>
    <row r="220" spans="1:19" ht="18.75">
      <c r="A220" s="55"/>
      <c r="B220" s="57"/>
      <c r="C220" s="54"/>
      <c r="D220" s="54"/>
      <c r="E220" s="54"/>
      <c r="F220" s="54"/>
      <c r="G220" s="54"/>
      <c r="H220" s="54"/>
      <c r="I220" s="54"/>
      <c r="J220" s="61"/>
      <c r="K220" s="92" t="s">
        <v>65</v>
      </c>
      <c r="L220" s="92"/>
      <c r="M220" s="92"/>
      <c r="N220" s="92"/>
      <c r="O220" s="92"/>
      <c r="P220" s="92"/>
      <c r="Q220" s="92"/>
      <c r="R220" s="92"/>
      <c r="S220" s="93"/>
    </row>
    <row r="221" spans="1:19" ht="18.75">
      <c r="A221" s="56"/>
      <c r="B221" s="57"/>
      <c r="C221" s="54"/>
      <c r="D221" s="54"/>
      <c r="E221" s="54"/>
      <c r="F221" s="54"/>
      <c r="G221" s="54"/>
      <c r="H221" s="54"/>
      <c r="I221" s="54"/>
      <c r="J221" s="61"/>
      <c r="K221" s="92" t="s">
        <v>67</v>
      </c>
      <c r="L221" s="92"/>
      <c r="M221" s="92"/>
      <c r="N221" s="92"/>
      <c r="O221" s="92"/>
      <c r="P221" s="92"/>
      <c r="Q221" s="92"/>
      <c r="R221" s="92"/>
      <c r="S221" s="93"/>
    </row>
    <row r="222" spans="1:19" ht="18.75">
      <c r="A222" s="57"/>
      <c r="B222" s="57"/>
      <c r="C222" s="54"/>
      <c r="D222" s="54"/>
      <c r="E222" s="54"/>
      <c r="F222" s="54"/>
      <c r="G222" s="54"/>
      <c r="H222" s="54"/>
      <c r="I222" s="54"/>
      <c r="J222" s="61"/>
      <c r="K222" s="92" t="s">
        <v>68</v>
      </c>
      <c r="L222" s="92"/>
      <c r="M222" s="92"/>
      <c r="N222" s="92"/>
      <c r="O222" s="92"/>
      <c r="P222" s="92"/>
      <c r="Q222" s="92"/>
      <c r="R222" s="92"/>
      <c r="S222" s="93"/>
    </row>
    <row r="223" spans="1:19" ht="18.75">
      <c r="A223" s="58"/>
      <c r="B223" s="58"/>
      <c r="C223" s="59"/>
      <c r="D223" s="59"/>
      <c r="E223" s="59"/>
      <c r="F223" s="59"/>
      <c r="G223" s="59"/>
      <c r="H223" s="59"/>
      <c r="I223" s="59"/>
      <c r="J223" s="62"/>
      <c r="K223" s="85" t="s">
        <v>69</v>
      </c>
      <c r="L223" s="85"/>
      <c r="M223" s="85"/>
      <c r="N223" s="85"/>
      <c r="O223" s="85"/>
      <c r="P223" s="85"/>
      <c r="Q223" s="85"/>
      <c r="R223" s="85"/>
      <c r="S223" s="86"/>
    </row>
  </sheetData>
  <sheetProtection/>
  <mergeCells count="597">
    <mergeCell ref="L21:S21"/>
    <mergeCell ref="B21:K21"/>
    <mergeCell ref="B23:D23"/>
    <mergeCell ref="E23:G23"/>
    <mergeCell ref="H23:J23"/>
    <mergeCell ref="B24:D24"/>
    <mergeCell ref="E24:G24"/>
    <mergeCell ref="H24:J24"/>
    <mergeCell ref="B10:K10"/>
    <mergeCell ref="B11:K11"/>
    <mergeCell ref="B12:K12"/>
    <mergeCell ref="B13:K13"/>
    <mergeCell ref="B14:K14"/>
    <mergeCell ref="L10:S10"/>
    <mergeCell ref="A5:T5"/>
    <mergeCell ref="A6:T6"/>
    <mergeCell ref="A7:T7"/>
    <mergeCell ref="A8:E8"/>
    <mergeCell ref="F8:S8"/>
    <mergeCell ref="A9:Q9"/>
    <mergeCell ref="L11:S11"/>
    <mergeCell ref="L12:S12"/>
    <mergeCell ref="B15:K15"/>
    <mergeCell ref="L13:S13"/>
    <mergeCell ref="L14:S14"/>
    <mergeCell ref="L15:S15"/>
    <mergeCell ref="B16:K16"/>
    <mergeCell ref="B17:K17"/>
    <mergeCell ref="B18:K18"/>
    <mergeCell ref="L16:S16"/>
    <mergeCell ref="B19:K19"/>
    <mergeCell ref="B20:K20"/>
    <mergeCell ref="L17:S17"/>
    <mergeCell ref="L18:S18"/>
    <mergeCell ref="L19:S19"/>
    <mergeCell ref="L20:S20"/>
    <mergeCell ref="E25:G25"/>
    <mergeCell ref="H25:J25"/>
    <mergeCell ref="B26:D26"/>
    <mergeCell ref="E26:G26"/>
    <mergeCell ref="H26:J26"/>
    <mergeCell ref="B27:D27"/>
    <mergeCell ref="E27:G27"/>
    <mergeCell ref="H27:J27"/>
    <mergeCell ref="B25:D25"/>
    <mergeCell ref="B28:D28"/>
    <mergeCell ref="E28:G28"/>
    <mergeCell ref="H28:J28"/>
    <mergeCell ref="A29:T29"/>
    <mergeCell ref="A40:A41"/>
    <mergeCell ref="B40:D41"/>
    <mergeCell ref="E40:G41"/>
    <mergeCell ref="H40:J41"/>
    <mergeCell ref="K40:M41"/>
    <mergeCell ref="N40:P41"/>
    <mergeCell ref="A42:A43"/>
    <mergeCell ref="C43:D43"/>
    <mergeCell ref="F43:G43"/>
    <mergeCell ref="I43:J43"/>
    <mergeCell ref="L43:M43"/>
    <mergeCell ref="O43:P43"/>
    <mergeCell ref="F45:G45"/>
    <mergeCell ref="I45:J45"/>
    <mergeCell ref="L45:M45"/>
    <mergeCell ref="O45:P45"/>
    <mergeCell ref="Q40:S40"/>
    <mergeCell ref="Q41:S41"/>
    <mergeCell ref="R43:S43"/>
    <mergeCell ref="R45:S45"/>
    <mergeCell ref="A46:A47"/>
    <mergeCell ref="C47:D47"/>
    <mergeCell ref="F47:G47"/>
    <mergeCell ref="I47:J47"/>
    <mergeCell ref="L47:M47"/>
    <mergeCell ref="O47:P47"/>
    <mergeCell ref="R47:S47"/>
    <mergeCell ref="A44:A45"/>
    <mergeCell ref="C45:D45"/>
    <mergeCell ref="O51:P51"/>
    <mergeCell ref="R51:S51"/>
    <mergeCell ref="A48:A49"/>
    <mergeCell ref="C49:D49"/>
    <mergeCell ref="F49:G49"/>
    <mergeCell ref="I49:J49"/>
    <mergeCell ref="L49:M49"/>
    <mergeCell ref="O49:P49"/>
    <mergeCell ref="F53:G53"/>
    <mergeCell ref="I53:J53"/>
    <mergeCell ref="L53:M53"/>
    <mergeCell ref="O53:P53"/>
    <mergeCell ref="R49:S49"/>
    <mergeCell ref="A50:A51"/>
    <mergeCell ref="C51:D51"/>
    <mergeCell ref="F51:G51"/>
    <mergeCell ref="I51:J51"/>
    <mergeCell ref="L51:M51"/>
    <mergeCell ref="R53:S53"/>
    <mergeCell ref="A54:A55"/>
    <mergeCell ref="C55:D55"/>
    <mergeCell ref="F55:G55"/>
    <mergeCell ref="I55:J55"/>
    <mergeCell ref="L55:M55"/>
    <mergeCell ref="O55:P55"/>
    <mergeCell ref="R55:S55"/>
    <mergeCell ref="A52:A53"/>
    <mergeCell ref="C53:D53"/>
    <mergeCell ref="O59:P59"/>
    <mergeCell ref="R59:S59"/>
    <mergeCell ref="A56:A57"/>
    <mergeCell ref="C57:D57"/>
    <mergeCell ref="F57:G57"/>
    <mergeCell ref="I57:J57"/>
    <mergeCell ref="L57:M57"/>
    <mergeCell ref="O57:P57"/>
    <mergeCell ref="F64:G64"/>
    <mergeCell ref="I64:J64"/>
    <mergeCell ref="L64:M64"/>
    <mergeCell ref="O64:P64"/>
    <mergeCell ref="R57:S57"/>
    <mergeCell ref="R61:S61"/>
    <mergeCell ref="F61:G61"/>
    <mergeCell ref="I61:J61"/>
    <mergeCell ref="L61:M61"/>
    <mergeCell ref="A58:A59"/>
    <mergeCell ref="C59:D59"/>
    <mergeCell ref="F59:G59"/>
    <mergeCell ref="I59:J59"/>
    <mergeCell ref="L59:M59"/>
    <mergeCell ref="R64:S64"/>
    <mergeCell ref="A60:A61"/>
    <mergeCell ref="C61:D61"/>
    <mergeCell ref="O61:P61"/>
    <mergeCell ref="A65:A66"/>
    <mergeCell ref="C66:D66"/>
    <mergeCell ref="F66:G66"/>
    <mergeCell ref="I66:J66"/>
    <mergeCell ref="L66:M66"/>
    <mergeCell ref="O66:P66"/>
    <mergeCell ref="R66:S66"/>
    <mergeCell ref="A63:A64"/>
    <mergeCell ref="C64:D64"/>
    <mergeCell ref="O70:P70"/>
    <mergeCell ref="R70:S70"/>
    <mergeCell ref="A67:A68"/>
    <mergeCell ref="C68:D68"/>
    <mergeCell ref="F68:G68"/>
    <mergeCell ref="I68:J68"/>
    <mergeCell ref="L68:M68"/>
    <mergeCell ref="R72:S72"/>
    <mergeCell ref="O68:P68"/>
    <mergeCell ref="F72:G72"/>
    <mergeCell ref="I72:J72"/>
    <mergeCell ref="L72:M72"/>
    <mergeCell ref="O72:P72"/>
    <mergeCell ref="R68:S68"/>
    <mergeCell ref="F74:G74"/>
    <mergeCell ref="I74:J74"/>
    <mergeCell ref="L74:M74"/>
    <mergeCell ref="O74:P74"/>
    <mergeCell ref="A69:A70"/>
    <mergeCell ref="C70:D70"/>
    <mergeCell ref="F70:G70"/>
    <mergeCell ref="I70:J70"/>
    <mergeCell ref="L70:M70"/>
    <mergeCell ref="R74:S74"/>
    <mergeCell ref="A71:A72"/>
    <mergeCell ref="C72:D72"/>
    <mergeCell ref="A75:A76"/>
    <mergeCell ref="C76:D76"/>
    <mergeCell ref="F76:G76"/>
    <mergeCell ref="I76:J76"/>
    <mergeCell ref="L76:M76"/>
    <mergeCell ref="A73:A74"/>
    <mergeCell ref="C74:D74"/>
    <mergeCell ref="O76:P76"/>
    <mergeCell ref="R76:S76"/>
    <mergeCell ref="A137:A138"/>
    <mergeCell ref="C138:D138"/>
    <mergeCell ref="F138:G138"/>
    <mergeCell ref="I138:J138"/>
    <mergeCell ref="L138:M138"/>
    <mergeCell ref="O138:P138"/>
    <mergeCell ref="R138:S138"/>
    <mergeCell ref="A77:A78"/>
    <mergeCell ref="C78:D78"/>
    <mergeCell ref="F78:G78"/>
    <mergeCell ref="I78:J78"/>
    <mergeCell ref="L78:M78"/>
    <mergeCell ref="O78:P78"/>
    <mergeCell ref="F80:G80"/>
    <mergeCell ref="I80:J80"/>
    <mergeCell ref="L80:M80"/>
    <mergeCell ref="O80:P80"/>
    <mergeCell ref="R78:S78"/>
    <mergeCell ref="R80:S80"/>
    <mergeCell ref="A81:A82"/>
    <mergeCell ref="C82:D82"/>
    <mergeCell ref="F82:G82"/>
    <mergeCell ref="I82:J82"/>
    <mergeCell ref="L82:M82"/>
    <mergeCell ref="O82:P82"/>
    <mergeCell ref="R82:S82"/>
    <mergeCell ref="A79:A80"/>
    <mergeCell ref="C80:D80"/>
    <mergeCell ref="O86:P86"/>
    <mergeCell ref="R86:S86"/>
    <mergeCell ref="A83:A84"/>
    <mergeCell ref="C84:D84"/>
    <mergeCell ref="F84:G84"/>
    <mergeCell ref="I84:J84"/>
    <mergeCell ref="L84:M84"/>
    <mergeCell ref="R88:S88"/>
    <mergeCell ref="O84:P84"/>
    <mergeCell ref="F88:G88"/>
    <mergeCell ref="I88:J88"/>
    <mergeCell ref="L88:M88"/>
    <mergeCell ref="O88:P88"/>
    <mergeCell ref="R84:S84"/>
    <mergeCell ref="O90:P90"/>
    <mergeCell ref="A85:A86"/>
    <mergeCell ref="C86:D86"/>
    <mergeCell ref="F86:G86"/>
    <mergeCell ref="I86:J86"/>
    <mergeCell ref="L86:M86"/>
    <mergeCell ref="A87:A88"/>
    <mergeCell ref="C88:D88"/>
    <mergeCell ref="A91:A92"/>
    <mergeCell ref="C92:D92"/>
    <mergeCell ref="F92:G92"/>
    <mergeCell ref="I92:J92"/>
    <mergeCell ref="A89:A90"/>
    <mergeCell ref="C90:D90"/>
    <mergeCell ref="F90:G90"/>
    <mergeCell ref="I90:J90"/>
    <mergeCell ref="C94:D94"/>
    <mergeCell ref="F94:G94"/>
    <mergeCell ref="I94:J94"/>
    <mergeCell ref="L94:M94"/>
    <mergeCell ref="O94:P94"/>
    <mergeCell ref="R90:S90"/>
    <mergeCell ref="L92:M92"/>
    <mergeCell ref="O92:P92"/>
    <mergeCell ref="R92:S92"/>
    <mergeCell ref="L90:M90"/>
    <mergeCell ref="R94:S94"/>
    <mergeCell ref="O98:P98"/>
    <mergeCell ref="R98:S98"/>
    <mergeCell ref="A95:A96"/>
    <mergeCell ref="C96:D96"/>
    <mergeCell ref="F96:G96"/>
    <mergeCell ref="I96:J96"/>
    <mergeCell ref="L96:M96"/>
    <mergeCell ref="O96:P96"/>
    <mergeCell ref="A93:A94"/>
    <mergeCell ref="R96:S96"/>
    <mergeCell ref="A97:A98"/>
    <mergeCell ref="C98:D98"/>
    <mergeCell ref="F98:G98"/>
    <mergeCell ref="I98:J98"/>
    <mergeCell ref="L98:M98"/>
    <mergeCell ref="O103:P103"/>
    <mergeCell ref="R103:S103"/>
    <mergeCell ref="A99:A100"/>
    <mergeCell ref="C100:D100"/>
    <mergeCell ref="F100:G100"/>
    <mergeCell ref="I100:J100"/>
    <mergeCell ref="L100:M100"/>
    <mergeCell ref="O100:P100"/>
    <mergeCell ref="F105:G105"/>
    <mergeCell ref="I105:J105"/>
    <mergeCell ref="L105:M105"/>
    <mergeCell ref="O105:P105"/>
    <mergeCell ref="R100:S100"/>
    <mergeCell ref="A102:A103"/>
    <mergeCell ref="C103:D103"/>
    <mergeCell ref="F103:G103"/>
    <mergeCell ref="I103:J103"/>
    <mergeCell ref="L103:M103"/>
    <mergeCell ref="R105:S105"/>
    <mergeCell ref="A106:A107"/>
    <mergeCell ref="C107:D107"/>
    <mergeCell ref="F107:G107"/>
    <mergeCell ref="I107:J107"/>
    <mergeCell ref="L107:M107"/>
    <mergeCell ref="O107:P107"/>
    <mergeCell ref="R107:S107"/>
    <mergeCell ref="A104:A105"/>
    <mergeCell ref="C105:D105"/>
    <mergeCell ref="O111:P111"/>
    <mergeCell ref="R111:S111"/>
    <mergeCell ref="A108:A109"/>
    <mergeCell ref="C109:D109"/>
    <mergeCell ref="F109:G109"/>
    <mergeCell ref="I109:J109"/>
    <mergeCell ref="L109:M109"/>
    <mergeCell ref="O109:P109"/>
    <mergeCell ref="F113:G113"/>
    <mergeCell ref="I113:J113"/>
    <mergeCell ref="L113:M113"/>
    <mergeCell ref="O113:P113"/>
    <mergeCell ref="R109:S109"/>
    <mergeCell ref="A110:A111"/>
    <mergeCell ref="C111:D111"/>
    <mergeCell ref="F111:G111"/>
    <mergeCell ref="I111:J111"/>
    <mergeCell ref="L111:M111"/>
    <mergeCell ref="R113:S113"/>
    <mergeCell ref="A114:A115"/>
    <mergeCell ref="C115:D115"/>
    <mergeCell ref="F115:G115"/>
    <mergeCell ref="I115:J115"/>
    <mergeCell ref="L115:M115"/>
    <mergeCell ref="O115:P115"/>
    <mergeCell ref="R115:S115"/>
    <mergeCell ref="A112:A113"/>
    <mergeCell ref="C113:D113"/>
    <mergeCell ref="O119:P119"/>
    <mergeCell ref="R119:S119"/>
    <mergeCell ref="A116:A117"/>
    <mergeCell ref="C117:D117"/>
    <mergeCell ref="F117:G117"/>
    <mergeCell ref="I117:J117"/>
    <mergeCell ref="L117:M117"/>
    <mergeCell ref="O117:P117"/>
    <mergeCell ref="F121:G121"/>
    <mergeCell ref="I121:J121"/>
    <mergeCell ref="L121:M121"/>
    <mergeCell ref="O121:P121"/>
    <mergeCell ref="R117:S117"/>
    <mergeCell ref="A118:A119"/>
    <mergeCell ref="C119:D119"/>
    <mergeCell ref="F119:G119"/>
    <mergeCell ref="I119:J119"/>
    <mergeCell ref="L119:M119"/>
    <mergeCell ref="R121:S121"/>
    <mergeCell ref="A122:A123"/>
    <mergeCell ref="C123:D123"/>
    <mergeCell ref="F123:G123"/>
    <mergeCell ref="I123:J123"/>
    <mergeCell ref="L123:M123"/>
    <mergeCell ref="O123:P123"/>
    <mergeCell ref="R123:S123"/>
    <mergeCell ref="A120:A121"/>
    <mergeCell ref="C121:D121"/>
    <mergeCell ref="O127:P127"/>
    <mergeCell ref="R127:S127"/>
    <mergeCell ref="A124:A125"/>
    <mergeCell ref="C125:D125"/>
    <mergeCell ref="F125:G125"/>
    <mergeCell ref="I125:J125"/>
    <mergeCell ref="L125:M125"/>
    <mergeCell ref="O125:P125"/>
    <mergeCell ref="F129:G129"/>
    <mergeCell ref="I129:J129"/>
    <mergeCell ref="L129:M129"/>
    <mergeCell ref="O129:P129"/>
    <mergeCell ref="R125:S125"/>
    <mergeCell ref="A126:A127"/>
    <mergeCell ref="C127:D127"/>
    <mergeCell ref="F127:G127"/>
    <mergeCell ref="I127:J127"/>
    <mergeCell ref="L127:M127"/>
    <mergeCell ref="R129:S129"/>
    <mergeCell ref="A130:A131"/>
    <mergeCell ref="C131:D131"/>
    <mergeCell ref="F131:G131"/>
    <mergeCell ref="I131:J131"/>
    <mergeCell ref="L131:M131"/>
    <mergeCell ref="O131:P131"/>
    <mergeCell ref="R131:S131"/>
    <mergeCell ref="A128:A129"/>
    <mergeCell ref="C129:D129"/>
    <mergeCell ref="O135:P135"/>
    <mergeCell ref="R135:S135"/>
    <mergeCell ref="A132:A133"/>
    <mergeCell ref="C133:D133"/>
    <mergeCell ref="F133:G133"/>
    <mergeCell ref="I133:J133"/>
    <mergeCell ref="L133:M133"/>
    <mergeCell ref="O133:P133"/>
    <mergeCell ref="F140:G140"/>
    <mergeCell ref="I140:J140"/>
    <mergeCell ref="L140:M140"/>
    <mergeCell ref="O140:P140"/>
    <mergeCell ref="R133:S133"/>
    <mergeCell ref="A134:A135"/>
    <mergeCell ref="C135:D135"/>
    <mergeCell ref="F135:G135"/>
    <mergeCell ref="I135:J135"/>
    <mergeCell ref="L135:M135"/>
    <mergeCell ref="R140:S140"/>
    <mergeCell ref="A141:A142"/>
    <mergeCell ref="C142:D142"/>
    <mergeCell ref="F142:G142"/>
    <mergeCell ref="I142:J142"/>
    <mergeCell ref="L142:M142"/>
    <mergeCell ref="O142:P142"/>
    <mergeCell ref="R142:S142"/>
    <mergeCell ref="A139:A140"/>
    <mergeCell ref="C140:D140"/>
    <mergeCell ref="O146:P146"/>
    <mergeCell ref="R146:S146"/>
    <mergeCell ref="A143:A144"/>
    <mergeCell ref="C144:D144"/>
    <mergeCell ref="F144:G144"/>
    <mergeCell ref="I144:J144"/>
    <mergeCell ref="L144:M144"/>
    <mergeCell ref="O144:P144"/>
    <mergeCell ref="F148:G148"/>
    <mergeCell ref="I148:J148"/>
    <mergeCell ref="L148:M148"/>
    <mergeCell ref="O148:P148"/>
    <mergeCell ref="R144:S144"/>
    <mergeCell ref="A145:A146"/>
    <mergeCell ref="C146:D146"/>
    <mergeCell ref="F146:G146"/>
    <mergeCell ref="I146:J146"/>
    <mergeCell ref="L146:M146"/>
    <mergeCell ref="R148:S148"/>
    <mergeCell ref="A149:A150"/>
    <mergeCell ref="C150:D150"/>
    <mergeCell ref="F150:G150"/>
    <mergeCell ref="I150:J150"/>
    <mergeCell ref="L150:M150"/>
    <mergeCell ref="O150:P150"/>
    <mergeCell ref="R150:S150"/>
    <mergeCell ref="A147:A148"/>
    <mergeCell ref="C148:D148"/>
    <mergeCell ref="O154:P154"/>
    <mergeCell ref="R154:S154"/>
    <mergeCell ref="A151:A152"/>
    <mergeCell ref="C152:D152"/>
    <mergeCell ref="F152:G152"/>
    <mergeCell ref="I152:J152"/>
    <mergeCell ref="L152:M152"/>
    <mergeCell ref="O152:P152"/>
    <mergeCell ref="F157:G157"/>
    <mergeCell ref="I157:J157"/>
    <mergeCell ref="L157:M157"/>
    <mergeCell ref="O157:P157"/>
    <mergeCell ref="R152:S152"/>
    <mergeCell ref="A153:A154"/>
    <mergeCell ref="C154:D154"/>
    <mergeCell ref="F154:G154"/>
    <mergeCell ref="I154:J154"/>
    <mergeCell ref="L154:M154"/>
    <mergeCell ref="R157:S157"/>
    <mergeCell ref="A158:A159"/>
    <mergeCell ref="C159:D159"/>
    <mergeCell ref="F159:G159"/>
    <mergeCell ref="I159:J159"/>
    <mergeCell ref="L159:M159"/>
    <mergeCell ref="O159:P159"/>
    <mergeCell ref="R159:S159"/>
    <mergeCell ref="A156:A157"/>
    <mergeCell ref="C157:D157"/>
    <mergeCell ref="O163:P163"/>
    <mergeCell ref="R163:S163"/>
    <mergeCell ref="A160:A161"/>
    <mergeCell ref="C161:D161"/>
    <mergeCell ref="F161:G161"/>
    <mergeCell ref="I161:J161"/>
    <mergeCell ref="L161:M161"/>
    <mergeCell ref="O161:P161"/>
    <mergeCell ref="F165:G165"/>
    <mergeCell ref="I165:J165"/>
    <mergeCell ref="L165:M165"/>
    <mergeCell ref="O165:P165"/>
    <mergeCell ref="R161:S161"/>
    <mergeCell ref="A162:A163"/>
    <mergeCell ref="C163:D163"/>
    <mergeCell ref="F163:G163"/>
    <mergeCell ref="I163:J163"/>
    <mergeCell ref="L163:M163"/>
    <mergeCell ref="R165:S165"/>
    <mergeCell ref="A166:A167"/>
    <mergeCell ref="C167:D167"/>
    <mergeCell ref="F167:G167"/>
    <mergeCell ref="I167:J167"/>
    <mergeCell ref="L167:M167"/>
    <mergeCell ref="O167:P167"/>
    <mergeCell ref="R167:S167"/>
    <mergeCell ref="A164:A165"/>
    <mergeCell ref="C165:D165"/>
    <mergeCell ref="O171:P171"/>
    <mergeCell ref="R171:S171"/>
    <mergeCell ref="A168:A169"/>
    <mergeCell ref="C169:D169"/>
    <mergeCell ref="F169:G169"/>
    <mergeCell ref="I169:J169"/>
    <mergeCell ref="L169:M169"/>
    <mergeCell ref="O169:P169"/>
    <mergeCell ref="F173:G173"/>
    <mergeCell ref="I173:J173"/>
    <mergeCell ref="L173:M173"/>
    <mergeCell ref="O173:P173"/>
    <mergeCell ref="R169:S169"/>
    <mergeCell ref="A170:A171"/>
    <mergeCell ref="C171:D171"/>
    <mergeCell ref="F171:G171"/>
    <mergeCell ref="I171:J171"/>
    <mergeCell ref="L171:M171"/>
    <mergeCell ref="R173:S173"/>
    <mergeCell ref="A174:A175"/>
    <mergeCell ref="C175:D175"/>
    <mergeCell ref="F175:G175"/>
    <mergeCell ref="I175:J175"/>
    <mergeCell ref="L175:M175"/>
    <mergeCell ref="O175:P175"/>
    <mergeCell ref="R175:S175"/>
    <mergeCell ref="A172:A173"/>
    <mergeCell ref="C173:D173"/>
    <mergeCell ref="O179:P179"/>
    <mergeCell ref="R179:S179"/>
    <mergeCell ref="A176:A177"/>
    <mergeCell ref="C177:D177"/>
    <mergeCell ref="F177:G177"/>
    <mergeCell ref="I177:J177"/>
    <mergeCell ref="L177:M177"/>
    <mergeCell ref="O177:P177"/>
    <mergeCell ref="F181:G181"/>
    <mergeCell ref="I181:J181"/>
    <mergeCell ref="L181:M181"/>
    <mergeCell ref="O181:P181"/>
    <mergeCell ref="R177:S177"/>
    <mergeCell ref="A178:A179"/>
    <mergeCell ref="C179:D179"/>
    <mergeCell ref="F179:G179"/>
    <mergeCell ref="I179:J179"/>
    <mergeCell ref="L179:M179"/>
    <mergeCell ref="R181:S181"/>
    <mergeCell ref="A182:A183"/>
    <mergeCell ref="C183:D183"/>
    <mergeCell ref="F183:G183"/>
    <mergeCell ref="I183:J183"/>
    <mergeCell ref="L183:M183"/>
    <mergeCell ref="O183:P183"/>
    <mergeCell ref="R183:S183"/>
    <mergeCell ref="A180:A181"/>
    <mergeCell ref="C181:D181"/>
    <mergeCell ref="A184:A185"/>
    <mergeCell ref="C185:D185"/>
    <mergeCell ref="F185:G185"/>
    <mergeCell ref="I185:J185"/>
    <mergeCell ref="L185:M185"/>
    <mergeCell ref="O185:P185"/>
    <mergeCell ref="L189:M189"/>
    <mergeCell ref="O189:P189"/>
    <mergeCell ref="R185:S185"/>
    <mergeCell ref="A186:A187"/>
    <mergeCell ref="C187:D187"/>
    <mergeCell ref="F187:G187"/>
    <mergeCell ref="I187:J187"/>
    <mergeCell ref="L187:M187"/>
    <mergeCell ref="O187:P187"/>
    <mergeCell ref="R187:S187"/>
    <mergeCell ref="R189:S189"/>
    <mergeCell ref="A190:S190"/>
    <mergeCell ref="A191:S191"/>
    <mergeCell ref="A192:S192"/>
    <mergeCell ref="A194:S194"/>
    <mergeCell ref="A195:S195"/>
    <mergeCell ref="A188:A189"/>
    <mergeCell ref="C189:D189"/>
    <mergeCell ref="F189:G189"/>
    <mergeCell ref="I189:J189"/>
    <mergeCell ref="A196:S196"/>
    <mergeCell ref="A197:S197"/>
    <mergeCell ref="A198:S198"/>
    <mergeCell ref="A199:S199"/>
    <mergeCell ref="A200:S200"/>
    <mergeCell ref="A201:S201"/>
    <mergeCell ref="A202:S202"/>
    <mergeCell ref="A203:S203"/>
    <mergeCell ref="A204:S204"/>
    <mergeCell ref="A206:S206"/>
    <mergeCell ref="B208:J208"/>
    <mergeCell ref="K208:S208"/>
    <mergeCell ref="B209:J209"/>
    <mergeCell ref="K209:S209"/>
    <mergeCell ref="K210:S210"/>
    <mergeCell ref="K211:S211"/>
    <mergeCell ref="K212:S212"/>
    <mergeCell ref="K213:S213"/>
    <mergeCell ref="K214:S214"/>
    <mergeCell ref="K215:S215"/>
    <mergeCell ref="B216:J216"/>
    <mergeCell ref="K216:S216"/>
    <mergeCell ref="B217:J217"/>
    <mergeCell ref="K217:S217"/>
    <mergeCell ref="K223:S223"/>
    <mergeCell ref="B218:J218"/>
    <mergeCell ref="K218:S218"/>
    <mergeCell ref="K219:S219"/>
    <mergeCell ref="K220:S220"/>
    <mergeCell ref="K221:S221"/>
    <mergeCell ref="K222:S22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H9" sqref="H9"/>
    </sheetView>
  </sheetViews>
  <sheetFormatPr defaultColWidth="9.00390625" defaultRowHeight="15"/>
  <cols>
    <col min="1" max="1" width="39.8515625" style="67" customWidth="1"/>
    <col min="2" max="4" width="13.421875" style="67" customWidth="1"/>
    <col min="5" max="16384" width="9.00390625" style="67" customWidth="1"/>
  </cols>
  <sheetData>
    <row r="1" spans="1:4" ht="23.25">
      <c r="A1" s="174" t="s">
        <v>83</v>
      </c>
      <c r="B1" s="174"/>
      <c r="C1" s="174"/>
      <c r="D1" s="174"/>
    </row>
    <row r="2" spans="1:4" ht="23.25">
      <c r="A2" s="174" t="s">
        <v>84</v>
      </c>
      <c r="B2" s="174"/>
      <c r="C2" s="174"/>
      <c r="D2" s="174"/>
    </row>
    <row r="3" spans="1:4" ht="23.25">
      <c r="A3" s="68" t="s">
        <v>88</v>
      </c>
      <c r="B3" s="68" t="s">
        <v>85</v>
      </c>
      <c r="C3" s="68" t="s">
        <v>86</v>
      </c>
      <c r="D3" s="68" t="s">
        <v>87</v>
      </c>
    </row>
    <row r="4" spans="1:4" ht="23.25">
      <c r="A4" s="69" t="s">
        <v>89</v>
      </c>
      <c r="B4" s="72">
        <v>60</v>
      </c>
      <c r="C4" s="72">
        <v>74</v>
      </c>
      <c r="D4" s="72">
        <v>81.08</v>
      </c>
    </row>
    <row r="5" spans="1:4" ht="23.25">
      <c r="A5" s="69" t="s">
        <v>90</v>
      </c>
      <c r="B5" s="72">
        <v>64</v>
      </c>
      <c r="C5" s="72">
        <v>74</v>
      </c>
      <c r="D5" s="72">
        <v>86.49</v>
      </c>
    </row>
    <row r="6" spans="1:4" ht="23.25">
      <c r="A6" s="69" t="s">
        <v>91</v>
      </c>
      <c r="B6" s="72">
        <v>60</v>
      </c>
      <c r="C6" s="72">
        <v>74</v>
      </c>
      <c r="D6" s="72">
        <v>81.08</v>
      </c>
    </row>
    <row r="7" spans="1:4" ht="23.25">
      <c r="A7" s="69" t="s">
        <v>92</v>
      </c>
      <c r="B7" s="72">
        <v>40</v>
      </c>
      <c r="C7" s="72">
        <v>74</v>
      </c>
      <c r="D7" s="72">
        <v>54.05</v>
      </c>
    </row>
    <row r="8" spans="1:4" ht="23.25">
      <c r="A8" s="69" t="s">
        <v>94</v>
      </c>
      <c r="B8" s="72">
        <v>64</v>
      </c>
      <c r="C8" s="72">
        <v>74</v>
      </c>
      <c r="D8" s="72">
        <v>86.49</v>
      </c>
    </row>
    <row r="9" spans="1:4" ht="23.25">
      <c r="A9" s="69" t="s">
        <v>100</v>
      </c>
      <c r="B9" s="72">
        <v>47</v>
      </c>
      <c r="C9" s="72">
        <v>74</v>
      </c>
      <c r="D9" s="72">
        <v>63.51</v>
      </c>
    </row>
    <row r="10" spans="1:4" ht="23.25">
      <c r="A10" s="69" t="s">
        <v>101</v>
      </c>
      <c r="B10" s="72">
        <v>62</v>
      </c>
      <c r="C10" s="72">
        <v>74</v>
      </c>
      <c r="D10" s="72">
        <v>83.78</v>
      </c>
    </row>
    <row r="11" spans="1:4" ht="23.25">
      <c r="A11" s="69" t="s">
        <v>95</v>
      </c>
      <c r="B11" s="72">
        <v>59</v>
      </c>
      <c r="C11" s="72">
        <v>74</v>
      </c>
      <c r="D11" s="72">
        <v>79.73</v>
      </c>
    </row>
    <row r="12" spans="1:4" ht="23.25">
      <c r="A12" s="69" t="s">
        <v>96</v>
      </c>
      <c r="B12" s="72">
        <v>1510</v>
      </c>
      <c r="C12" s="72">
        <v>1716</v>
      </c>
      <c r="D12" s="72">
        <v>88</v>
      </c>
    </row>
    <row r="13" spans="1:4" ht="23.25">
      <c r="A13" s="69" t="s">
        <v>97</v>
      </c>
      <c r="B13" s="72">
        <v>113</v>
      </c>
      <c r="C13" s="72">
        <v>146</v>
      </c>
      <c r="D13" s="73">
        <v>77.4</v>
      </c>
    </row>
    <row r="14" spans="1:4" ht="23.25">
      <c r="A14" s="71" t="s">
        <v>98</v>
      </c>
      <c r="B14" s="70"/>
      <c r="C14" s="70"/>
      <c r="D14" s="68">
        <v>84.72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2021-06-15T07:01:45Z</cp:lastPrinted>
  <dcterms:created xsi:type="dcterms:W3CDTF">2016-05-24T02:06:29Z</dcterms:created>
  <dcterms:modified xsi:type="dcterms:W3CDTF">2022-03-15T03:58:57Z</dcterms:modified>
  <cp:category/>
  <cp:version/>
  <cp:contentType/>
  <cp:contentStatus/>
</cp:coreProperties>
</file>